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octavie_biku_giz_de/Documents/Bureau/Contrats en cours 2024/83464920_Recrutement buro APS Sud Ubangi/DemServ/"/>
    </mc:Choice>
  </mc:AlternateContent>
  <xr:revisionPtr revIDLastSave="0" documentId="8_{38E3BF59-A25D-4DC6-9696-85A5F932963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  <sheet name="Liste" sheetId="4" state="hidden" r:id="rId2"/>
  </sheets>
  <definedNames>
    <definedName name="_xlnm._FilterDatabase" localSheetId="0" hidden="1">Budget!$B$2:$B$3</definedName>
    <definedName name="_xlnm.Print_Area" localSheetId="0">Budget!$A$1:$J$57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45" i="1"/>
  <c r="H46" i="1"/>
  <c r="H47" i="1"/>
  <c r="H48" i="1"/>
  <c r="H49" i="1"/>
  <c r="H50" i="1"/>
  <c r="H43" i="1"/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38" i="1"/>
  <c r="H39" i="1"/>
  <c r="H40" i="1"/>
  <c r="H41" i="1"/>
  <c r="H54" i="1"/>
  <c r="H35" i="1" l="1"/>
  <c r="H34" i="1" l="1"/>
  <c r="H36" i="1"/>
  <c r="H37" i="1"/>
  <c r="H52" i="1"/>
  <c r="H32" i="1" l="1"/>
  <c r="H53" i="1"/>
  <c r="H51" i="1" s="1"/>
  <c r="H55" i="1" l="1"/>
</calcChain>
</file>

<file path=xl/sharedStrings.xml><?xml version="1.0" encoding="utf-8"?>
<sst xmlns="http://schemas.openxmlformats.org/spreadsheetml/2006/main" count="203" uniqueCount="106">
  <si>
    <t xml:space="preserve">Type : </t>
  </si>
  <si>
    <t>Prévision Budgétaire</t>
  </si>
  <si>
    <t xml:space="preserve">Elaboré par: </t>
  </si>
  <si>
    <t xml:space="preserve">Date: </t>
  </si>
  <si>
    <t>Champs d’action :</t>
  </si>
  <si>
    <t>Référence de l'activité sur le PO :</t>
  </si>
  <si>
    <t xml:space="preserve">Période: </t>
  </si>
  <si>
    <t>Contractant/Nom :</t>
  </si>
  <si>
    <t>N°</t>
  </si>
  <si>
    <t>LIBELLE</t>
  </si>
  <si>
    <t>Quantité 1</t>
  </si>
  <si>
    <t>Unité 1</t>
  </si>
  <si>
    <t>Quantité 2</t>
  </si>
  <si>
    <t>Unité 2</t>
  </si>
  <si>
    <t>Prix Unitaire
(USD)</t>
  </si>
  <si>
    <t>Total
(USD)</t>
  </si>
  <si>
    <t>Pièce justificative / Observation</t>
  </si>
  <si>
    <t>1.1</t>
  </si>
  <si>
    <t>TOTAL (USD)</t>
  </si>
  <si>
    <t>CONSULTANCE</t>
  </si>
  <si>
    <t>ATELIER</t>
  </si>
  <si>
    <t>ACHATS</t>
  </si>
  <si>
    <t>MISSION</t>
  </si>
  <si>
    <t xml:space="preserve">Nombre de Participants : </t>
  </si>
  <si>
    <t xml:space="preserve">Contrat/Mission/Activité: </t>
  </si>
  <si>
    <t>Personnes</t>
  </si>
  <si>
    <t>Soumissionnaire X</t>
  </si>
  <si>
    <t>Jours</t>
  </si>
  <si>
    <t>Output 1 et Output 2</t>
  </si>
  <si>
    <t>Chapitre 1 : Frais honoraires</t>
  </si>
  <si>
    <t>1.2</t>
  </si>
  <si>
    <t>1.3</t>
  </si>
  <si>
    <t>1.4</t>
  </si>
  <si>
    <t>1.5</t>
  </si>
  <si>
    <t>Chapitre 2: Perdiems et hebergements</t>
  </si>
  <si>
    <t>2.1</t>
  </si>
  <si>
    <t>2.1.1</t>
  </si>
  <si>
    <t>2.1.2</t>
  </si>
  <si>
    <t>2.1.3</t>
  </si>
  <si>
    <t>2.1.4</t>
  </si>
  <si>
    <t>Consultant</t>
  </si>
  <si>
    <t>Nuitée</t>
  </si>
  <si>
    <t>Jour</t>
  </si>
  <si>
    <t>Transport et autres</t>
  </si>
  <si>
    <t>3.1</t>
  </si>
  <si>
    <t>Taxes provinciales et Go pass</t>
  </si>
  <si>
    <t>Kinshasa : transport domicile-aéro-domicile</t>
  </si>
  <si>
    <t>Service</t>
  </si>
  <si>
    <t>Billet</t>
  </si>
  <si>
    <t>A/R</t>
  </si>
  <si>
    <t>Personne</t>
  </si>
  <si>
    <t>Trajet</t>
  </si>
  <si>
    <t>Date et signature</t>
  </si>
  <si>
    <t>à justifier</t>
  </si>
  <si>
    <t>forfait</t>
  </si>
  <si>
    <t>Projet RESE 21.2071.5-002.00</t>
  </si>
  <si>
    <t>Jour de  debriefing, Préparation</t>
  </si>
  <si>
    <t>1.6</t>
  </si>
  <si>
    <t>Elaboration de la méthodologie de mise en œuvre</t>
  </si>
  <si>
    <t xml:space="preserve">réalisation des études de préfaisabilité </t>
  </si>
  <si>
    <t>1.7</t>
  </si>
  <si>
    <t>Mener les études de l’avant-projet sommaire topographe</t>
  </si>
  <si>
    <t>1.8</t>
  </si>
  <si>
    <t>1.9</t>
  </si>
  <si>
    <t>1.10</t>
  </si>
  <si>
    <t>1.11</t>
  </si>
  <si>
    <t>1.12</t>
  </si>
  <si>
    <t>1.13</t>
  </si>
  <si>
    <t>Elaborer un Avant-Projet Sommaire (APS)socioéconomiste</t>
  </si>
  <si>
    <t>Elaborer un Avant-Projet Sommaire (APS)topographe</t>
  </si>
  <si>
    <t>Elaborer un Avant-Projet Sommaire (APS)hydro geologue</t>
  </si>
  <si>
    <t>Elaborer un Avant-Projet Sommaire (APS)environnementaliste</t>
  </si>
  <si>
    <t>Mener les études de l’avant-projet sommaire (environnementaliste)</t>
  </si>
  <si>
    <t>Mener les études de l’avant-projet sommaire (hydro geologue)</t>
  </si>
  <si>
    <t>Mener les études de l’avant-projet sommaire socio (economiste)</t>
  </si>
  <si>
    <t>Mener les études de l’avant-projet sommaire (hydraulicien)</t>
  </si>
  <si>
    <t>Elaborer un Avant-Projet Sommaire (APS)Hydraulicien</t>
  </si>
  <si>
    <t>Mener les études de l’avant-projet sommaire (electromecanicien)</t>
  </si>
  <si>
    <t>Elaborer un Avant-Projet Sommaire (APS) electromecanicien</t>
  </si>
  <si>
    <t>Perdiem (jour départ) hydraulicien, économiste, hydro géologue</t>
  </si>
  <si>
    <t>Perdiem (jour mission) hydraulicien, économiste, hydro géologue</t>
  </si>
  <si>
    <t>Hébergement (jour mission) hydraulicien, économiste, hydro géologue</t>
  </si>
  <si>
    <t>Perdiem (jour retour) hydraulicien, économiste, hydro géologue</t>
  </si>
  <si>
    <t>Perdiem (jour départ) topographe, electromecanicien, Environementaliste</t>
  </si>
  <si>
    <t>Hébergement (jour mission) topographe, electromecanicien, Environementaliste</t>
  </si>
  <si>
    <t>Perdiem (jour mission) topographe, electromecanicien, Environementaliste</t>
  </si>
  <si>
    <t>Perdiem (jour retour) topographe, electromecanicien, Environementaliste</t>
  </si>
  <si>
    <t xml:space="preserve"> Préparer et modérer les ateliers de présentation et validation des drafts </t>
  </si>
  <si>
    <t xml:space="preserve">Elaboration de rapport de la mision </t>
  </si>
  <si>
    <t>1.14</t>
  </si>
  <si>
    <t>1.15</t>
  </si>
  <si>
    <t>1.16</t>
  </si>
  <si>
    <t>1.17</t>
  </si>
  <si>
    <t>2.1.5</t>
  </si>
  <si>
    <t>2.1.6</t>
  </si>
  <si>
    <t>2.1.7</t>
  </si>
  <si>
    <t>2.1.8</t>
  </si>
  <si>
    <t>3.3</t>
  </si>
  <si>
    <t>3.4</t>
  </si>
  <si>
    <t>Fiche de prestation, contrat</t>
  </si>
  <si>
    <t>Vol A/R Gemena</t>
  </si>
  <si>
    <t>Mission Territoire libengé</t>
  </si>
  <si>
    <t>Mission Kinshasa-Gemena-libenge</t>
  </si>
  <si>
    <t>Recrutement d’un Bureau d’études chargé d’élaborer un avant-projet sommaire (APS) en vue de l’approvisionnement en eau potable à Libenge</t>
  </si>
  <si>
    <t>Elaborer un avant-projet sommaire (APS) en vue de l’approvisionnement en eau potable</t>
  </si>
  <si>
    <t>Mai au Novembre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</si>
</sst>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$-C0C]"/>
    <numFmt numFmtId="165" formatCode="#,##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 tint="0.49998474074526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1"/>
      <color rgb="FFFF0000"/>
      <name val="Arial"/>
      <family val="2"/>
    </font>
    <font>
      <b/>
      <i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9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5" borderId="0" xfId="0" applyFont="1" applyFill="1"/>
    <xf numFmtId="0" fontId="5" fillId="3" borderId="7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4" fillId="5" borderId="0" xfId="0" applyFont="1" applyFill="1"/>
    <xf numFmtId="0" fontId="5" fillId="3" borderId="18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49" fontId="9" fillId="5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5" fillId="3" borderId="24" xfId="0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right"/>
    </xf>
    <xf numFmtId="0" fontId="4" fillId="6" borderId="0" xfId="0" applyFont="1" applyFill="1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9" fontId="8" fillId="0" borderId="0" xfId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64" fontId="13" fillId="5" borderId="1" xfId="0" applyNumberFormat="1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 wrapText="1"/>
    </xf>
    <xf numFmtId="165" fontId="13" fillId="5" borderId="1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6" fillId="7" borderId="1" xfId="0" applyFont="1" applyFill="1" applyBorder="1" applyAlignment="1">
      <alignment horizontal="left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165" fontId="13" fillId="7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wrapText="1"/>
    </xf>
    <xf numFmtId="164" fontId="13" fillId="5" borderId="26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164" fontId="13" fillId="5" borderId="25" xfId="0" applyNumberFormat="1" applyFont="1" applyFill="1" applyBorder="1" applyAlignment="1">
      <alignment horizontal="center" vertical="center"/>
    </xf>
    <xf numFmtId="49" fontId="14" fillId="8" borderId="1" xfId="0" applyNumberFormat="1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/>
    </xf>
    <xf numFmtId="164" fontId="13" fillId="8" borderId="1" xfId="0" applyNumberFormat="1" applyFont="1" applyFill="1" applyBorder="1" applyAlignment="1">
      <alignment horizontal="center" vertical="center"/>
    </xf>
    <xf numFmtId="165" fontId="13" fillId="8" borderId="1" xfId="0" applyNumberFormat="1" applyFont="1" applyFill="1" applyBorder="1" applyAlignment="1">
      <alignment horizontal="center" vertical="center"/>
    </xf>
    <xf numFmtId="165" fontId="8" fillId="8" borderId="1" xfId="0" applyNumberFormat="1" applyFont="1" applyFill="1" applyBorder="1" applyAlignment="1">
      <alignment horizontal="center" vertical="center"/>
    </xf>
    <xf numFmtId="165" fontId="8" fillId="8" borderId="25" xfId="0" applyNumberFormat="1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4" fontId="1" fillId="5" borderId="0" xfId="0" applyNumberFormat="1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5" borderId="16" xfId="0" applyFont="1" applyFill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center" vertical="top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15" fontId="1" fillId="5" borderId="19" xfId="0" applyNumberFormat="1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103908</xdr:colOff>
      <xdr:row>0</xdr:row>
      <xdr:rowOff>115454</xdr:rowOff>
    </xdr:from>
    <xdr:to>
      <xdr:col>1</xdr:col>
      <xdr:colOff>453448</xdr:colOff>
      <xdr:row>4</xdr:row>
      <xdr:rowOff>34603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3EAFEC-DE4F-48E2-A205-E0CC8B58C5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8" t="20290" r="16745" b="23188"/>
        <a:stretch/>
      </xdr:blipFill>
      <xdr:spPr bwMode="auto">
        <a:xfrm>
          <a:off x="103908" y="115454"/>
          <a:ext cx="773547" cy="6350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J58"/>
  <sheetViews>
    <sheetView tabSelected="1" zoomScale="98" zoomScaleNormal="98" zoomScaleSheetLayoutView="55" zoomScalePageLayoutView="86" workbookViewId="0">
      <selection activeCell="I54" sqref="I54:J54"/>
    </sheetView>
  </sheetViews>
  <sheetFormatPr baseColWidth="10" defaultColWidth="10.85546875" defaultRowHeight="14.25" x14ac:dyDescent="0.2"/>
  <cols>
    <col min="1" max="1" width="6.140625" style="3" customWidth="1"/>
    <col min="2" max="2" width="33.85546875" style="3" customWidth="1"/>
    <col min="3" max="3" width="12.140625" style="3" customWidth="1"/>
    <col min="4" max="4" width="11.42578125" style="3" customWidth="1"/>
    <col min="5" max="5" width="12" style="3" customWidth="1"/>
    <col min="6" max="6" width="11.140625" style="3" customWidth="1"/>
    <col min="7" max="7" width="13" style="3" customWidth="1"/>
    <col min="8" max="8" width="16.5703125" style="3" customWidth="1"/>
    <col min="9" max="9" width="9.42578125" style="3" customWidth="1"/>
    <col min="10" max="10" width="9.140625" style="3" customWidth="1"/>
    <col min="11" max="16384" width="10.85546875" style="3"/>
  </cols>
  <sheetData>
    <row r="1" spans="1:10" ht="15" thickBot="1" x14ac:dyDescent="0.25"/>
    <row r="2" spans="1:10" ht="14.85" customHeight="1" x14ac:dyDescent="0.25">
      <c r="B2" s="18" t="s">
        <v>55</v>
      </c>
      <c r="D2" s="11" t="s">
        <v>0</v>
      </c>
      <c r="E2" s="58" t="s">
        <v>19</v>
      </c>
      <c r="F2" s="58"/>
      <c r="G2" s="58"/>
      <c r="H2" s="59"/>
      <c r="I2" s="20"/>
      <c r="J2" s="54"/>
    </row>
    <row r="3" spans="1:10" ht="15" x14ac:dyDescent="0.25">
      <c r="B3" s="17" t="s">
        <v>1</v>
      </c>
      <c r="D3" s="4" t="s">
        <v>2</v>
      </c>
      <c r="E3" s="48"/>
      <c r="F3" s="48"/>
      <c r="G3" s="48"/>
      <c r="H3" s="60"/>
      <c r="I3" s="20"/>
      <c r="J3" s="54"/>
    </row>
    <row r="4" spans="1:10" ht="15.75" thickBot="1" x14ac:dyDescent="0.25">
      <c r="D4" s="10" t="s">
        <v>3</v>
      </c>
      <c r="E4" s="64">
        <v>45411</v>
      </c>
      <c r="F4" s="65"/>
      <c r="G4" s="65"/>
      <c r="H4" s="66"/>
      <c r="I4" s="20"/>
      <c r="J4" s="21"/>
    </row>
    <row r="5" spans="1:10" ht="15.75" thickBot="1" x14ac:dyDescent="0.3">
      <c r="B5" s="14"/>
      <c r="F5" s="9"/>
      <c r="I5" s="20"/>
      <c r="J5" s="22"/>
    </row>
    <row r="6" spans="1:10" ht="17.100000000000001" customHeight="1" x14ac:dyDescent="0.2">
      <c r="B6" s="6" t="s">
        <v>4</v>
      </c>
      <c r="C6" s="67" t="s">
        <v>28</v>
      </c>
      <c r="D6" s="68"/>
      <c r="E6" s="68"/>
      <c r="F6" s="68"/>
      <c r="G6" s="68"/>
      <c r="H6" s="69"/>
    </row>
    <row r="7" spans="1:10" ht="47.45" customHeight="1" x14ac:dyDescent="0.2">
      <c r="B7" s="15" t="s">
        <v>5</v>
      </c>
      <c r="C7" s="70" t="s">
        <v>104</v>
      </c>
      <c r="D7" s="71"/>
      <c r="E7" s="71"/>
      <c r="F7" s="71"/>
      <c r="G7" s="71"/>
      <c r="H7" s="72"/>
    </row>
    <row r="8" spans="1:10" ht="31.5" customHeight="1" x14ac:dyDescent="0.2">
      <c r="B8" s="5" t="s">
        <v>24</v>
      </c>
      <c r="C8" s="70" t="s">
        <v>103</v>
      </c>
      <c r="D8" s="71"/>
      <c r="E8" s="71"/>
      <c r="F8" s="71"/>
      <c r="G8" s="71"/>
      <c r="H8" s="72"/>
    </row>
    <row r="9" spans="1:10" ht="17.100000000000001" customHeight="1" x14ac:dyDescent="0.2">
      <c r="B9" s="5" t="s">
        <v>6</v>
      </c>
      <c r="C9" s="61" t="s">
        <v>105</v>
      </c>
      <c r="D9" s="62"/>
      <c r="E9" s="62"/>
      <c r="F9" s="62"/>
      <c r="G9" s="62"/>
      <c r="H9" s="63"/>
    </row>
    <row r="10" spans="1:10" ht="17.100000000000001" customHeight="1" x14ac:dyDescent="0.2">
      <c r="B10" s="8" t="s">
        <v>23</v>
      </c>
      <c r="C10" s="61"/>
      <c r="D10" s="62"/>
      <c r="E10" s="62"/>
      <c r="F10" s="62"/>
      <c r="G10" s="62"/>
      <c r="H10" s="63"/>
    </row>
    <row r="11" spans="1:10" ht="19.5" customHeight="1" thickBot="1" x14ac:dyDescent="0.25">
      <c r="B11" s="7" t="s">
        <v>7</v>
      </c>
      <c r="C11" s="55" t="s">
        <v>26</v>
      </c>
      <c r="D11" s="56"/>
      <c r="E11" s="56"/>
      <c r="F11" s="56"/>
      <c r="G11" s="56"/>
      <c r="H11" s="57"/>
    </row>
    <row r="12" spans="1:10" ht="14.45" customHeight="1" x14ac:dyDescent="0.25">
      <c r="F12" s="9"/>
    </row>
    <row r="13" spans="1:10" ht="29.85" customHeight="1" x14ac:dyDescent="0.2">
      <c r="A13" s="1" t="s">
        <v>8</v>
      </c>
      <c r="B13" s="1" t="s">
        <v>9</v>
      </c>
      <c r="C13" s="1" t="s">
        <v>10</v>
      </c>
      <c r="D13" s="1" t="s">
        <v>11</v>
      </c>
      <c r="E13" s="1" t="s">
        <v>12</v>
      </c>
      <c r="F13" s="1" t="s">
        <v>13</v>
      </c>
      <c r="G13" s="13" t="s">
        <v>14</v>
      </c>
      <c r="H13" s="13" t="s">
        <v>15</v>
      </c>
      <c r="I13" s="77" t="s">
        <v>16</v>
      </c>
      <c r="J13" s="77"/>
    </row>
    <row r="14" spans="1:10" ht="21" customHeight="1" x14ac:dyDescent="0.25">
      <c r="A14" s="2">
        <v>1</v>
      </c>
      <c r="B14" s="74" t="s">
        <v>29</v>
      </c>
      <c r="C14" s="75"/>
      <c r="D14" s="75"/>
      <c r="E14" s="75"/>
      <c r="F14" s="75"/>
      <c r="G14" s="76"/>
      <c r="H14" s="16">
        <f>SUM(H15:H31)</f>
        <v>0</v>
      </c>
      <c r="I14" s="78"/>
      <c r="J14" s="78"/>
    </row>
    <row r="15" spans="1:10" ht="25.5" customHeight="1" x14ac:dyDescent="0.2">
      <c r="A15" s="12" t="s">
        <v>17</v>
      </c>
      <c r="B15" s="26" t="s">
        <v>56</v>
      </c>
      <c r="C15" s="19">
        <v>1</v>
      </c>
      <c r="D15" s="19" t="s">
        <v>25</v>
      </c>
      <c r="E15" s="19">
        <v>2</v>
      </c>
      <c r="F15" s="19" t="s">
        <v>27</v>
      </c>
      <c r="G15" s="90"/>
      <c r="H15" s="28">
        <f t="shared" ref="H15:H31" si="0">G15*E15*C15</f>
        <v>0</v>
      </c>
      <c r="I15" s="89" t="s">
        <v>99</v>
      </c>
      <c r="J15" s="89"/>
    </row>
    <row r="16" spans="1:10" ht="30" customHeight="1" x14ac:dyDescent="0.2">
      <c r="A16" s="12" t="s">
        <v>30</v>
      </c>
      <c r="B16" s="26" t="s">
        <v>58</v>
      </c>
      <c r="C16" s="19">
        <v>2</v>
      </c>
      <c r="D16" s="19" t="s">
        <v>25</v>
      </c>
      <c r="E16" s="19">
        <v>3</v>
      </c>
      <c r="F16" s="19" t="s">
        <v>27</v>
      </c>
      <c r="G16" s="90"/>
      <c r="H16" s="28">
        <f t="shared" si="0"/>
        <v>0</v>
      </c>
      <c r="I16" s="89"/>
      <c r="J16" s="89"/>
    </row>
    <row r="17" spans="1:10" ht="32.25" customHeight="1" x14ac:dyDescent="0.2">
      <c r="A17" s="12" t="s">
        <v>31</v>
      </c>
      <c r="B17" s="26" t="s">
        <v>59</v>
      </c>
      <c r="C17" s="19">
        <v>3</v>
      </c>
      <c r="D17" s="19" t="s">
        <v>25</v>
      </c>
      <c r="E17" s="19">
        <v>12</v>
      </c>
      <c r="F17" s="19" t="s">
        <v>27</v>
      </c>
      <c r="G17" s="90"/>
      <c r="H17" s="28">
        <f t="shared" si="0"/>
        <v>0</v>
      </c>
      <c r="I17" s="89"/>
      <c r="J17" s="89"/>
    </row>
    <row r="18" spans="1:10" ht="33" customHeight="1" x14ac:dyDescent="0.2">
      <c r="A18" s="12" t="s">
        <v>32</v>
      </c>
      <c r="B18" s="26" t="s">
        <v>72</v>
      </c>
      <c r="C18" s="19">
        <v>1</v>
      </c>
      <c r="D18" s="19" t="s">
        <v>25</v>
      </c>
      <c r="E18" s="19">
        <v>12</v>
      </c>
      <c r="F18" s="19" t="s">
        <v>27</v>
      </c>
      <c r="G18" s="90"/>
      <c r="H18" s="28">
        <f t="shared" si="0"/>
        <v>0</v>
      </c>
      <c r="I18" s="89"/>
      <c r="J18" s="89"/>
    </row>
    <row r="19" spans="1:10" ht="34.5" customHeight="1" x14ac:dyDescent="0.2">
      <c r="A19" s="12" t="s">
        <v>33</v>
      </c>
      <c r="B19" s="29" t="s">
        <v>75</v>
      </c>
      <c r="C19" s="25">
        <v>1</v>
      </c>
      <c r="D19" s="25" t="s">
        <v>25</v>
      </c>
      <c r="E19" s="25">
        <v>15</v>
      </c>
      <c r="F19" s="25" t="s">
        <v>27</v>
      </c>
      <c r="G19" s="90"/>
      <c r="H19" s="30">
        <f t="shared" si="0"/>
        <v>0</v>
      </c>
      <c r="I19" s="89"/>
      <c r="J19" s="89"/>
    </row>
    <row r="20" spans="1:10" ht="37.5" customHeight="1" x14ac:dyDescent="0.2">
      <c r="A20" s="12" t="s">
        <v>57</v>
      </c>
      <c r="B20" s="29" t="s">
        <v>73</v>
      </c>
      <c r="C20" s="25">
        <v>1</v>
      </c>
      <c r="D20" s="25" t="s">
        <v>25</v>
      </c>
      <c r="E20" s="25">
        <v>12</v>
      </c>
      <c r="F20" s="25" t="s">
        <v>27</v>
      </c>
      <c r="G20" s="90"/>
      <c r="H20" s="30">
        <f t="shared" si="0"/>
        <v>0</v>
      </c>
      <c r="I20" s="89"/>
      <c r="J20" s="89"/>
    </row>
    <row r="21" spans="1:10" ht="34.5" customHeight="1" x14ac:dyDescent="0.2">
      <c r="A21" s="12" t="s">
        <v>60</v>
      </c>
      <c r="B21" s="29" t="s">
        <v>61</v>
      </c>
      <c r="C21" s="25">
        <v>1</v>
      </c>
      <c r="D21" s="25" t="s">
        <v>25</v>
      </c>
      <c r="E21" s="25">
        <v>12</v>
      </c>
      <c r="F21" s="25" t="s">
        <v>27</v>
      </c>
      <c r="G21" s="90"/>
      <c r="H21" s="30">
        <f t="shared" si="0"/>
        <v>0</v>
      </c>
      <c r="I21" s="89"/>
      <c r="J21" s="89"/>
    </row>
    <row r="22" spans="1:10" ht="36" customHeight="1" x14ac:dyDescent="0.2">
      <c r="A22" s="12" t="s">
        <v>62</v>
      </c>
      <c r="B22" s="29" t="s">
        <v>77</v>
      </c>
      <c r="C22" s="25">
        <v>1</v>
      </c>
      <c r="D22" s="25" t="s">
        <v>25</v>
      </c>
      <c r="E22" s="25">
        <v>9</v>
      </c>
      <c r="F22" s="25" t="s">
        <v>27</v>
      </c>
      <c r="G22" s="90"/>
      <c r="H22" s="30">
        <f t="shared" si="0"/>
        <v>0</v>
      </c>
      <c r="I22" s="89"/>
      <c r="J22" s="89"/>
    </row>
    <row r="23" spans="1:10" ht="32.25" customHeight="1" x14ac:dyDescent="0.2">
      <c r="A23" s="12" t="s">
        <v>63</v>
      </c>
      <c r="B23" s="29" t="s">
        <v>74</v>
      </c>
      <c r="C23" s="25">
        <v>1</v>
      </c>
      <c r="D23" s="25" t="s">
        <v>25</v>
      </c>
      <c r="E23" s="25">
        <v>15</v>
      </c>
      <c r="F23" s="25" t="s">
        <v>27</v>
      </c>
      <c r="G23" s="90"/>
      <c r="H23" s="30">
        <f t="shared" si="0"/>
        <v>0</v>
      </c>
      <c r="I23" s="89"/>
      <c r="J23" s="89"/>
    </row>
    <row r="24" spans="1:10" ht="34.5" customHeight="1" x14ac:dyDescent="0.2">
      <c r="A24" s="12" t="s">
        <v>64</v>
      </c>
      <c r="B24" s="31" t="s">
        <v>76</v>
      </c>
      <c r="C24" s="25">
        <v>1</v>
      </c>
      <c r="D24" s="25" t="s">
        <v>25</v>
      </c>
      <c r="E24" s="25">
        <v>16</v>
      </c>
      <c r="F24" s="25" t="s">
        <v>27</v>
      </c>
      <c r="G24" s="90"/>
      <c r="H24" s="30">
        <f t="shared" si="0"/>
        <v>0</v>
      </c>
      <c r="I24" s="89"/>
      <c r="J24" s="89"/>
    </row>
    <row r="25" spans="1:10" ht="39.6" customHeight="1" x14ac:dyDescent="0.2">
      <c r="A25" s="12" t="s">
        <v>65</v>
      </c>
      <c r="B25" s="31" t="s">
        <v>68</v>
      </c>
      <c r="C25" s="25">
        <v>1</v>
      </c>
      <c r="D25" s="25" t="s">
        <v>25</v>
      </c>
      <c r="E25" s="25">
        <v>15</v>
      </c>
      <c r="F25" s="25" t="s">
        <v>27</v>
      </c>
      <c r="G25" s="90"/>
      <c r="H25" s="30">
        <f t="shared" si="0"/>
        <v>0</v>
      </c>
      <c r="I25" s="89"/>
      <c r="J25" s="89"/>
    </row>
    <row r="26" spans="1:10" ht="41.25" customHeight="1" x14ac:dyDescent="0.2">
      <c r="A26" s="12" t="s">
        <v>66</v>
      </c>
      <c r="B26" s="31" t="s">
        <v>78</v>
      </c>
      <c r="C26" s="25">
        <v>1</v>
      </c>
      <c r="D26" s="25" t="s">
        <v>25</v>
      </c>
      <c r="E26" s="25">
        <v>12</v>
      </c>
      <c r="F26" s="25" t="s">
        <v>27</v>
      </c>
      <c r="G26" s="90"/>
      <c r="H26" s="30">
        <f t="shared" si="0"/>
        <v>0</v>
      </c>
      <c r="I26" s="89"/>
      <c r="J26" s="89"/>
    </row>
    <row r="27" spans="1:10" ht="31.5" customHeight="1" x14ac:dyDescent="0.2">
      <c r="A27" s="12" t="s">
        <v>67</v>
      </c>
      <c r="B27" s="32" t="s">
        <v>69</v>
      </c>
      <c r="C27" s="19">
        <v>1</v>
      </c>
      <c r="D27" s="19" t="s">
        <v>25</v>
      </c>
      <c r="E27" s="19">
        <v>10</v>
      </c>
      <c r="F27" s="19" t="s">
        <v>27</v>
      </c>
      <c r="G27" s="90"/>
      <c r="H27" s="28">
        <f t="shared" si="0"/>
        <v>0</v>
      </c>
      <c r="I27" s="89"/>
      <c r="J27" s="89"/>
    </row>
    <row r="28" spans="1:10" ht="33.6" customHeight="1" x14ac:dyDescent="0.2">
      <c r="A28" s="12" t="s">
        <v>89</v>
      </c>
      <c r="B28" s="32" t="s">
        <v>70</v>
      </c>
      <c r="C28" s="19">
        <v>1</v>
      </c>
      <c r="D28" s="19" t="s">
        <v>25</v>
      </c>
      <c r="E28" s="19">
        <v>10</v>
      </c>
      <c r="F28" s="19" t="s">
        <v>27</v>
      </c>
      <c r="G28" s="90"/>
      <c r="H28" s="28">
        <f t="shared" si="0"/>
        <v>0</v>
      </c>
      <c r="I28" s="89"/>
      <c r="J28" s="89"/>
    </row>
    <row r="29" spans="1:10" ht="42" customHeight="1" x14ac:dyDescent="0.2">
      <c r="A29" s="12" t="s">
        <v>90</v>
      </c>
      <c r="B29" s="32" t="s">
        <v>71</v>
      </c>
      <c r="C29" s="19">
        <v>1</v>
      </c>
      <c r="D29" s="19" t="s">
        <v>25</v>
      </c>
      <c r="E29" s="19">
        <v>10</v>
      </c>
      <c r="F29" s="19" t="s">
        <v>27</v>
      </c>
      <c r="G29" s="90"/>
      <c r="H29" s="28">
        <f t="shared" si="0"/>
        <v>0</v>
      </c>
      <c r="I29" s="89"/>
      <c r="J29" s="89"/>
    </row>
    <row r="30" spans="1:10" ht="43.5" customHeight="1" x14ac:dyDescent="0.2">
      <c r="A30" s="12" t="s">
        <v>91</v>
      </c>
      <c r="B30" s="26" t="s">
        <v>87</v>
      </c>
      <c r="C30" s="19">
        <v>3</v>
      </c>
      <c r="D30" s="19" t="s">
        <v>25</v>
      </c>
      <c r="E30" s="19">
        <v>5</v>
      </c>
      <c r="F30" s="19" t="s">
        <v>27</v>
      </c>
      <c r="G30" s="90"/>
      <c r="H30" s="28">
        <f t="shared" si="0"/>
        <v>0</v>
      </c>
      <c r="I30" s="89"/>
      <c r="J30" s="89"/>
    </row>
    <row r="31" spans="1:10" ht="44.45" customHeight="1" x14ac:dyDescent="0.2">
      <c r="A31" s="12" t="s">
        <v>92</v>
      </c>
      <c r="B31" s="26" t="s">
        <v>88</v>
      </c>
      <c r="C31" s="19">
        <v>3</v>
      </c>
      <c r="D31" s="19" t="s">
        <v>25</v>
      </c>
      <c r="E31" s="19">
        <v>5</v>
      </c>
      <c r="F31" s="19" t="s">
        <v>27</v>
      </c>
      <c r="G31" s="90"/>
      <c r="H31" s="28">
        <f t="shared" si="0"/>
        <v>0</v>
      </c>
      <c r="I31" s="89"/>
      <c r="J31" s="89"/>
    </row>
    <row r="32" spans="1:10" ht="25.5" customHeight="1" x14ac:dyDescent="0.2">
      <c r="A32" s="2">
        <v>2</v>
      </c>
      <c r="B32" s="79" t="s">
        <v>34</v>
      </c>
      <c r="C32" s="80"/>
      <c r="D32" s="80"/>
      <c r="E32" s="80"/>
      <c r="F32" s="80"/>
      <c r="G32" s="81"/>
      <c r="H32" s="16">
        <f>SUM(H34:H50)</f>
        <v>14373</v>
      </c>
      <c r="I32" s="88"/>
      <c r="J32" s="88"/>
    </row>
    <row r="33" spans="1:10" ht="25.5" customHeight="1" x14ac:dyDescent="0.2">
      <c r="A33" s="23" t="s">
        <v>35</v>
      </c>
      <c r="B33" s="33" t="s">
        <v>101</v>
      </c>
      <c r="C33" s="24"/>
      <c r="D33" s="24"/>
      <c r="E33" s="24"/>
      <c r="F33" s="24"/>
      <c r="G33" s="34"/>
      <c r="H33" s="35"/>
      <c r="I33" s="49"/>
      <c r="J33" s="50"/>
    </row>
    <row r="34" spans="1:10" ht="42" customHeight="1" x14ac:dyDescent="0.2">
      <c r="A34" s="12" t="s">
        <v>36</v>
      </c>
      <c r="B34" s="29" t="s">
        <v>79</v>
      </c>
      <c r="C34" s="25">
        <v>3</v>
      </c>
      <c r="D34" s="25" t="s">
        <v>40</v>
      </c>
      <c r="E34" s="25">
        <v>1</v>
      </c>
      <c r="F34" s="25" t="s">
        <v>42</v>
      </c>
      <c r="G34" s="27">
        <v>17</v>
      </c>
      <c r="H34" s="27">
        <f>G34*E34*C34</f>
        <v>51</v>
      </c>
      <c r="I34" s="91" t="s">
        <v>54</v>
      </c>
      <c r="J34" s="91"/>
    </row>
    <row r="35" spans="1:10" ht="42" customHeight="1" x14ac:dyDescent="0.2">
      <c r="A35" s="12" t="s">
        <v>37</v>
      </c>
      <c r="B35" s="36" t="s">
        <v>81</v>
      </c>
      <c r="C35" s="25">
        <v>3</v>
      </c>
      <c r="D35" s="25" t="s">
        <v>40</v>
      </c>
      <c r="E35" s="25">
        <v>13</v>
      </c>
      <c r="F35" s="25" t="s">
        <v>41</v>
      </c>
      <c r="G35" s="27">
        <v>80</v>
      </c>
      <c r="H35" s="27">
        <f>G35*E35*C35</f>
        <v>3120</v>
      </c>
      <c r="I35" s="92" t="s">
        <v>53</v>
      </c>
      <c r="J35" s="92"/>
    </row>
    <row r="36" spans="1:10" ht="29.45" customHeight="1" x14ac:dyDescent="0.2">
      <c r="A36" s="12" t="s">
        <v>38</v>
      </c>
      <c r="B36" s="36" t="s">
        <v>80</v>
      </c>
      <c r="C36" s="25">
        <v>3</v>
      </c>
      <c r="D36" s="25" t="s">
        <v>40</v>
      </c>
      <c r="E36" s="25">
        <v>14</v>
      </c>
      <c r="F36" s="25" t="s">
        <v>42</v>
      </c>
      <c r="G36" s="27">
        <v>35</v>
      </c>
      <c r="H36" s="27">
        <f t="shared" ref="H36:H41" si="1">G36*E36*C36</f>
        <v>1470</v>
      </c>
      <c r="I36" s="92" t="s">
        <v>54</v>
      </c>
      <c r="J36" s="92"/>
    </row>
    <row r="37" spans="1:10" ht="33" customHeight="1" x14ac:dyDescent="0.2">
      <c r="A37" s="12" t="s">
        <v>39</v>
      </c>
      <c r="B37" s="36" t="s">
        <v>82</v>
      </c>
      <c r="C37" s="25">
        <v>3</v>
      </c>
      <c r="D37" s="25" t="s">
        <v>40</v>
      </c>
      <c r="E37" s="25">
        <v>1</v>
      </c>
      <c r="F37" s="25" t="s">
        <v>42</v>
      </c>
      <c r="G37" s="27">
        <v>17</v>
      </c>
      <c r="H37" s="37">
        <f t="shared" si="1"/>
        <v>51</v>
      </c>
      <c r="I37" s="92" t="s">
        <v>54</v>
      </c>
      <c r="J37" s="92"/>
    </row>
    <row r="38" spans="1:10" ht="44.1" customHeight="1" x14ac:dyDescent="0.2">
      <c r="A38" s="12" t="s">
        <v>93</v>
      </c>
      <c r="B38" s="29" t="s">
        <v>83</v>
      </c>
      <c r="C38" s="38">
        <v>3</v>
      </c>
      <c r="D38" s="25" t="s">
        <v>40</v>
      </c>
      <c r="E38" s="38">
        <v>1</v>
      </c>
      <c r="F38" s="25" t="s">
        <v>42</v>
      </c>
      <c r="G38" s="27">
        <v>17</v>
      </c>
      <c r="H38" s="37">
        <f t="shared" si="1"/>
        <v>51</v>
      </c>
      <c r="I38" s="92" t="s">
        <v>54</v>
      </c>
      <c r="J38" s="92"/>
    </row>
    <row r="39" spans="1:10" ht="48" customHeight="1" x14ac:dyDescent="0.2">
      <c r="A39" s="12" t="s">
        <v>94</v>
      </c>
      <c r="B39" s="36" t="s">
        <v>84</v>
      </c>
      <c r="C39" s="38">
        <v>3</v>
      </c>
      <c r="D39" s="25" t="s">
        <v>40</v>
      </c>
      <c r="E39" s="38">
        <v>12</v>
      </c>
      <c r="F39" s="25" t="s">
        <v>41</v>
      </c>
      <c r="G39" s="27">
        <v>80</v>
      </c>
      <c r="H39" s="37">
        <f t="shared" si="1"/>
        <v>2880</v>
      </c>
      <c r="I39" s="92" t="s">
        <v>53</v>
      </c>
      <c r="J39" s="92"/>
    </row>
    <row r="40" spans="1:10" ht="49.5" customHeight="1" x14ac:dyDescent="0.2">
      <c r="A40" s="12" t="s">
        <v>95</v>
      </c>
      <c r="B40" s="36" t="s">
        <v>85</v>
      </c>
      <c r="C40" s="38">
        <v>3</v>
      </c>
      <c r="D40" s="25" t="s">
        <v>40</v>
      </c>
      <c r="E40" s="38">
        <v>13</v>
      </c>
      <c r="F40" s="25" t="s">
        <v>42</v>
      </c>
      <c r="G40" s="27">
        <v>35</v>
      </c>
      <c r="H40" s="37">
        <f t="shared" si="1"/>
        <v>1365</v>
      </c>
      <c r="I40" s="92" t="s">
        <v>54</v>
      </c>
      <c r="J40" s="92"/>
    </row>
    <row r="41" spans="1:10" ht="43.5" customHeight="1" x14ac:dyDescent="0.2">
      <c r="A41" s="12" t="s">
        <v>96</v>
      </c>
      <c r="B41" s="36" t="s">
        <v>86</v>
      </c>
      <c r="C41" s="38">
        <v>3</v>
      </c>
      <c r="D41" s="25" t="s">
        <v>40</v>
      </c>
      <c r="E41" s="38">
        <v>1</v>
      </c>
      <c r="F41" s="25" t="s">
        <v>42</v>
      </c>
      <c r="G41" s="27">
        <v>17</v>
      </c>
      <c r="H41" s="37">
        <f t="shared" si="1"/>
        <v>51</v>
      </c>
      <c r="I41" s="92" t="s">
        <v>54</v>
      </c>
      <c r="J41" s="92"/>
    </row>
    <row r="42" spans="1:10" ht="28.5" customHeight="1" x14ac:dyDescent="0.2">
      <c r="A42" s="40" t="s">
        <v>35</v>
      </c>
      <c r="B42" s="41" t="s">
        <v>102</v>
      </c>
      <c r="C42" s="42"/>
      <c r="D42" s="42"/>
      <c r="E42" s="42"/>
      <c r="F42" s="42"/>
      <c r="G42" s="43"/>
      <c r="H42" s="44"/>
      <c r="I42" s="51"/>
      <c r="J42" s="52"/>
    </row>
    <row r="43" spans="1:10" ht="44.25" customHeight="1" x14ac:dyDescent="0.2">
      <c r="A43" s="12" t="s">
        <v>36</v>
      </c>
      <c r="B43" s="29" t="s">
        <v>79</v>
      </c>
      <c r="C43" s="25">
        <v>3</v>
      </c>
      <c r="D43" s="25" t="s">
        <v>40</v>
      </c>
      <c r="E43" s="25">
        <v>1</v>
      </c>
      <c r="F43" s="25" t="s">
        <v>42</v>
      </c>
      <c r="G43" s="27">
        <v>32</v>
      </c>
      <c r="H43" s="27">
        <f>G43*E43*C43</f>
        <v>96</v>
      </c>
      <c r="I43" s="91" t="s">
        <v>54</v>
      </c>
      <c r="J43" s="91"/>
    </row>
    <row r="44" spans="1:10" ht="42.75" customHeight="1" x14ac:dyDescent="0.2">
      <c r="A44" s="12" t="s">
        <v>37</v>
      </c>
      <c r="B44" s="36" t="s">
        <v>81</v>
      </c>
      <c r="C44" s="25">
        <v>3</v>
      </c>
      <c r="D44" s="25" t="s">
        <v>40</v>
      </c>
      <c r="E44" s="25">
        <v>4</v>
      </c>
      <c r="F44" s="25" t="s">
        <v>41</v>
      </c>
      <c r="G44" s="27">
        <v>150</v>
      </c>
      <c r="H44" s="27">
        <f>G44*E44*C44</f>
        <v>1800</v>
      </c>
      <c r="I44" s="92" t="s">
        <v>53</v>
      </c>
      <c r="J44" s="92"/>
    </row>
    <row r="45" spans="1:10" ht="27.75" customHeight="1" x14ac:dyDescent="0.2">
      <c r="A45" s="12" t="s">
        <v>38</v>
      </c>
      <c r="B45" s="36" t="s">
        <v>80</v>
      </c>
      <c r="C45" s="25">
        <v>3</v>
      </c>
      <c r="D45" s="25" t="s">
        <v>40</v>
      </c>
      <c r="E45" s="25">
        <v>5</v>
      </c>
      <c r="F45" s="25" t="s">
        <v>42</v>
      </c>
      <c r="G45" s="27">
        <v>45</v>
      </c>
      <c r="H45" s="27">
        <f t="shared" ref="H45:H50" si="2">G45*E45*C45</f>
        <v>675</v>
      </c>
      <c r="I45" s="92" t="s">
        <v>54</v>
      </c>
      <c r="J45" s="92"/>
    </row>
    <row r="46" spans="1:10" ht="35.25" customHeight="1" x14ac:dyDescent="0.2">
      <c r="A46" s="12" t="s">
        <v>39</v>
      </c>
      <c r="B46" s="36" t="s">
        <v>82</v>
      </c>
      <c r="C46" s="25">
        <v>3</v>
      </c>
      <c r="D46" s="25" t="s">
        <v>40</v>
      </c>
      <c r="E46" s="25">
        <v>1</v>
      </c>
      <c r="F46" s="25" t="s">
        <v>42</v>
      </c>
      <c r="G46" s="27">
        <v>32</v>
      </c>
      <c r="H46" s="37">
        <f t="shared" si="2"/>
        <v>96</v>
      </c>
      <c r="I46" s="92" t="s">
        <v>54</v>
      </c>
      <c r="J46" s="92"/>
    </row>
    <row r="47" spans="1:10" ht="27.75" customHeight="1" x14ac:dyDescent="0.2">
      <c r="A47" s="12" t="s">
        <v>93</v>
      </c>
      <c r="B47" s="29" t="s">
        <v>83</v>
      </c>
      <c r="C47" s="38">
        <v>3</v>
      </c>
      <c r="D47" s="25" t="s">
        <v>40</v>
      </c>
      <c r="E47" s="38">
        <v>1</v>
      </c>
      <c r="F47" s="25" t="s">
        <v>42</v>
      </c>
      <c r="G47" s="27">
        <v>32</v>
      </c>
      <c r="H47" s="37">
        <f t="shared" si="2"/>
        <v>96</v>
      </c>
      <c r="I47" s="92" t="s">
        <v>54</v>
      </c>
      <c r="J47" s="92"/>
    </row>
    <row r="48" spans="1:10" ht="42.75" x14ac:dyDescent="0.2">
      <c r="A48" s="12" t="s">
        <v>94</v>
      </c>
      <c r="B48" s="36" t="s">
        <v>84</v>
      </c>
      <c r="C48" s="38">
        <v>3</v>
      </c>
      <c r="D48" s="25" t="s">
        <v>40</v>
      </c>
      <c r="E48" s="38">
        <v>4</v>
      </c>
      <c r="F48" s="25" t="s">
        <v>41</v>
      </c>
      <c r="G48" s="27">
        <v>150</v>
      </c>
      <c r="H48" s="37">
        <f t="shared" si="2"/>
        <v>1800</v>
      </c>
      <c r="I48" s="92" t="s">
        <v>53</v>
      </c>
      <c r="J48" s="92"/>
    </row>
    <row r="49" spans="1:10" ht="42.75" x14ac:dyDescent="0.2">
      <c r="A49" s="12" t="s">
        <v>95</v>
      </c>
      <c r="B49" s="36" t="s">
        <v>85</v>
      </c>
      <c r="C49" s="38">
        <v>3</v>
      </c>
      <c r="D49" s="25" t="s">
        <v>40</v>
      </c>
      <c r="E49" s="38">
        <v>5</v>
      </c>
      <c r="F49" s="25" t="s">
        <v>42</v>
      </c>
      <c r="G49" s="27">
        <v>45</v>
      </c>
      <c r="H49" s="37">
        <f t="shared" si="2"/>
        <v>675</v>
      </c>
      <c r="I49" s="92" t="s">
        <v>54</v>
      </c>
      <c r="J49" s="92"/>
    </row>
    <row r="50" spans="1:10" ht="42.75" x14ac:dyDescent="0.2">
      <c r="A50" s="12" t="s">
        <v>96</v>
      </c>
      <c r="B50" s="36" t="s">
        <v>86</v>
      </c>
      <c r="C50" s="38">
        <v>3</v>
      </c>
      <c r="D50" s="25" t="s">
        <v>40</v>
      </c>
      <c r="E50" s="38">
        <v>1</v>
      </c>
      <c r="F50" s="25" t="s">
        <v>42</v>
      </c>
      <c r="G50" s="27">
        <v>32</v>
      </c>
      <c r="H50" s="37">
        <f t="shared" si="2"/>
        <v>96</v>
      </c>
      <c r="I50" s="92" t="s">
        <v>54</v>
      </c>
      <c r="J50" s="92"/>
    </row>
    <row r="51" spans="1:10" ht="15" x14ac:dyDescent="0.2">
      <c r="A51" s="2">
        <v>3</v>
      </c>
      <c r="B51" s="85" t="s">
        <v>43</v>
      </c>
      <c r="C51" s="86"/>
      <c r="D51" s="86"/>
      <c r="E51" s="86"/>
      <c r="F51" s="86"/>
      <c r="G51" s="87"/>
      <c r="H51" s="45">
        <f>SUM(H52:H54)</f>
        <v>5832</v>
      </c>
      <c r="I51" s="73"/>
      <c r="J51" s="73"/>
    </row>
    <row r="52" spans="1:10" ht="21" customHeight="1" x14ac:dyDescent="0.2">
      <c r="A52" s="12" t="s">
        <v>44</v>
      </c>
      <c r="B52" s="29" t="s">
        <v>45</v>
      </c>
      <c r="C52" s="25">
        <v>6</v>
      </c>
      <c r="D52" s="25" t="s">
        <v>40</v>
      </c>
      <c r="E52" s="25">
        <v>4</v>
      </c>
      <c r="F52" s="25" t="s">
        <v>47</v>
      </c>
      <c r="G52" s="27">
        <v>15</v>
      </c>
      <c r="H52" s="39">
        <f>G52*E52*C52</f>
        <v>360</v>
      </c>
      <c r="I52" s="92" t="s">
        <v>53</v>
      </c>
      <c r="J52" s="92"/>
    </row>
    <row r="53" spans="1:10" ht="20.25" customHeight="1" x14ac:dyDescent="0.2">
      <c r="A53" s="12" t="s">
        <v>97</v>
      </c>
      <c r="B53" s="29" t="s">
        <v>100</v>
      </c>
      <c r="C53" s="25">
        <v>6</v>
      </c>
      <c r="D53" s="25" t="s">
        <v>48</v>
      </c>
      <c r="E53" s="25">
        <v>4</v>
      </c>
      <c r="F53" s="25" t="s">
        <v>49</v>
      </c>
      <c r="G53" s="27">
        <v>198</v>
      </c>
      <c r="H53" s="27">
        <f t="shared" ref="H53" si="3">G53*E53*C53</f>
        <v>4752</v>
      </c>
      <c r="I53" s="92" t="s">
        <v>53</v>
      </c>
      <c r="J53" s="92"/>
    </row>
    <row r="54" spans="1:10" ht="32.25" customHeight="1" x14ac:dyDescent="0.2">
      <c r="A54" s="12" t="s">
        <v>98</v>
      </c>
      <c r="B54" s="29" t="s">
        <v>46</v>
      </c>
      <c r="C54" s="25">
        <v>6</v>
      </c>
      <c r="D54" s="25" t="s">
        <v>50</v>
      </c>
      <c r="E54" s="25">
        <v>4</v>
      </c>
      <c r="F54" s="25" t="s">
        <v>51</v>
      </c>
      <c r="G54" s="27">
        <v>30</v>
      </c>
      <c r="H54" s="27">
        <f>G54*E54*C54</f>
        <v>720</v>
      </c>
      <c r="I54" s="92" t="s">
        <v>54</v>
      </c>
      <c r="J54" s="92"/>
    </row>
    <row r="55" spans="1:10" ht="19.5" customHeight="1" x14ac:dyDescent="0.2">
      <c r="A55" s="47"/>
      <c r="B55" s="82" t="s">
        <v>18</v>
      </c>
      <c r="C55" s="83"/>
      <c r="D55" s="83"/>
      <c r="E55" s="83"/>
      <c r="F55" s="83"/>
      <c r="G55" s="84"/>
      <c r="H55" s="46">
        <f>H14+H32+H51</f>
        <v>20205</v>
      </c>
      <c r="I55" s="73"/>
      <c r="J55" s="73"/>
    </row>
    <row r="57" spans="1:10" x14ac:dyDescent="0.2">
      <c r="A57" s="3" t="s">
        <v>52</v>
      </c>
    </row>
    <row r="58" spans="1:10" x14ac:dyDescent="0.2">
      <c r="A58" s="53">
        <v>45411</v>
      </c>
      <c r="B58" s="53"/>
    </row>
  </sheetData>
  <dataConsolidate/>
  <mergeCells count="42">
    <mergeCell ref="B14:G14"/>
    <mergeCell ref="I13:J13"/>
    <mergeCell ref="I14:J14"/>
    <mergeCell ref="B32:G32"/>
    <mergeCell ref="B55:G55"/>
    <mergeCell ref="I51:J51"/>
    <mergeCell ref="I52:J52"/>
    <mergeCell ref="I53:J53"/>
    <mergeCell ref="I54:J54"/>
    <mergeCell ref="B51:G51"/>
    <mergeCell ref="I38:J38"/>
    <mergeCell ref="I39:J39"/>
    <mergeCell ref="I40:J40"/>
    <mergeCell ref="I32:J32"/>
    <mergeCell ref="I15:J31"/>
    <mergeCell ref="I49:J49"/>
    <mergeCell ref="I50:J50"/>
    <mergeCell ref="A58:B58"/>
    <mergeCell ref="J2:J3"/>
    <mergeCell ref="C11:H11"/>
    <mergeCell ref="E2:H2"/>
    <mergeCell ref="E3:H3"/>
    <mergeCell ref="C10:H10"/>
    <mergeCell ref="E4:H4"/>
    <mergeCell ref="C6:H6"/>
    <mergeCell ref="C8:H8"/>
    <mergeCell ref="C9:H9"/>
    <mergeCell ref="C7:H7"/>
    <mergeCell ref="I55:J55"/>
    <mergeCell ref="I34:J34"/>
    <mergeCell ref="I35:J35"/>
    <mergeCell ref="I36:J36"/>
    <mergeCell ref="I48:J48"/>
    <mergeCell ref="I41:J41"/>
    <mergeCell ref="I43:J43"/>
    <mergeCell ref="I33:J33"/>
    <mergeCell ref="I42:J42"/>
    <mergeCell ref="I37:J37"/>
    <mergeCell ref="I44:J44"/>
    <mergeCell ref="I45:J45"/>
    <mergeCell ref="I46:J46"/>
    <mergeCell ref="I47:J47"/>
  </mergeCells>
  <phoneticPr fontId="12" type="noConversion"/>
  <pageMargins left="0.25" right="0.25" top="0.60416666666666663" bottom="0.75" header="0.3" footer="0.3"/>
  <pageSetup paperSize="9" scale="61" orientation="portrait" r:id="rId1"/>
  <ignoredErrors>
    <ignoredError sqref="H5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2:A5"/>
  <sheetViews>
    <sheetView workbookViewId="0">
      <selection activeCell="B5" sqref="B4:B5"/>
    </sheetView>
  </sheetViews>
  <sheetFormatPr baseColWidth="10" defaultColWidth="11.42578125" defaultRowHeight="15" x14ac:dyDescent="0.25"/>
  <cols>
    <col min="1" max="1" width="16.85546875" customWidth="1"/>
  </cols>
  <sheetData>
    <row r="2" spans="1:1" x14ac:dyDescent="0.25">
      <c r="A2" t="s">
        <v>19</v>
      </c>
    </row>
    <row r="3" spans="1:1" x14ac:dyDescent="0.25">
      <c r="A3" t="s">
        <v>20</v>
      </c>
    </row>
    <row r="4" spans="1:1" ht="13.35" customHeight="1" x14ac:dyDescent="0.25">
      <c r="A4" t="s">
        <v>21</v>
      </c>
    </row>
    <row r="5" spans="1:1" x14ac:dyDescent="0.25">
      <c r="A5" t="s">
        <v>22</v>
      </c>
    </row>
  </sheetData>
  <dataValidations count="1">
    <dataValidation type="list" allowBlank="1" showInputMessage="1" showErrorMessage="1" sqref="F3" xr:uid="{00000000-0002-0000-0100-000000000000}">
      <formula1>$F$4:$F$6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Y i N T y 4 I s h 6 o A A A A + Q A A A B I A H A B D b 2 5 m a W c v U G F j a 2 F n Z S 5 4 b W w g o h g A K K A U A A A A A A A A A A A A A A A A A A A A A A A A A A A A h Y / N C o J A G E V f R W b v / E l R 8 j k u q l 1 C E E R b G S c d 0 j G c s f H d W v R I v U J C W e 1 a 3 s u 5 c O 7 j d o d 0 a O r g q j q r W 5 M g h i k K l J F t o U 2 Z o N 6 d w g V K B e x y e c 5 L F Y y w s f F g d Y I q 5 y 4 x I d 5 7 7 C P c d i X h l D J y z L Z 7 W a k m D 7 W x L j d S o c + q + L 9 C A g 4 v G c H x n O E Z W 3 L M I s q A T D 1 k 2 n w Z P i p j C u S n h F V f u 7 5 T o l D h e g N k i k D e N 8 Q T U E s D B B Q A A g A I A A G I j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i I 1 P K I p H u A 4 A A A A R A A A A E w A c A E Z v c m 1 1 b G F z L 1 N l Y 3 R p b 2 4 x L m 0 g o h g A K K A U A A A A A A A A A A A A A A A A A A A A A A A A A A A A K 0 5 N L s n M z 1 M I h t C G 1 g B Q S w E C L Q A U A A I A C A A B i I 1 P L g i y H q g A A A D 5 A A A A E g A A A A A A A A A A A A A A A A A A A A A A Q 2 9 u Z m l n L 1 B h Y 2 t h Z 2 U u e G 1 s U E s B A i 0 A F A A C A A g A A Y i N T w / K 6 a u k A A A A 6 Q A A A B M A A A A A A A A A A A A A A A A A 9 A A A A F t D b 2 5 0 Z W 5 0 X 1 R 5 c G V z X S 5 4 b W x Q S w E C L Q A U A A I A C A A B i I 1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/ G J w E l Q H k q R G 6 b 4 L I q q C w A A A A A C A A A A A A A D Z g A A w A A A A B A A A A A D 8 d r R C W R F G j J O P Q s C K Q 9 y A A A A A A S A A A C g A A A A E A A A A A 5 d 4 9 + 0 t t 4 8 7 X k b h i A H U k x Q A A A A M 5 o n h H Q X C H R d P + a / L r K n s 0 + I 8 H V T T + e C d Y B 9 z 7 V G g O k 5 d b j M u Z C Q p O R P k H h + B a u F U d I J K u + / R j g Y I E N Y Y Q u O i s C U D N B Z z O U H G z Y 7 E f K Z z y 8 U A A A A p p F 4 b b E L a 7 6 M v 5 E x s k / 3 N E t r f X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5F8938AE2F8A4CAB64D110A30D0AEB" ma:contentTypeVersion="6" ma:contentTypeDescription="Ein neues Dokument erstellen." ma:contentTypeScope="" ma:versionID="85d545e1ecb399e381e973aa31e1d2ad">
  <xsd:schema xmlns:xsd="http://www.w3.org/2001/XMLSchema" xmlns:xs="http://www.w3.org/2001/XMLSchema" xmlns:p="http://schemas.microsoft.com/office/2006/metadata/properties" xmlns:ns2="bdbda950-9b23-49d2-94e1-4d6fdb52f6fe" xmlns:ns3="fc7903fa-dc9f-4c38-81d2-9638e4d7d2eb" targetNamespace="http://schemas.microsoft.com/office/2006/metadata/properties" ma:root="true" ma:fieldsID="0da48c186dbe79070e5236dd3c1f621f" ns2:_="" ns3:_="">
    <xsd:import namespace="bdbda950-9b23-49d2-94e1-4d6fdb52f6fe"/>
    <xsd:import namespace="fc7903fa-dc9f-4c38-81d2-9638e4d7d2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da950-9b23-49d2-94e1-4d6fdb52f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903fa-dc9f-4c38-81d2-9638e4d7d2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B2D2D6-9705-461E-B67F-E38CF96C01C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F379F7F-F6A2-470C-9FAA-4E3A418B958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bda950-9b23-49d2-94e1-4d6fdb52f6fe"/>
    <ds:schemaRef ds:uri="fc7903fa-dc9f-4c38-81d2-9638e4d7d2e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4203BB1-09BA-4899-AA15-1F9C8CA4752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2E4AEB4-2F44-4789-BE77-CC8113BEC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bda950-9b23-49d2-94e1-4d6fdb52f6fe"/>
    <ds:schemaRef ds:uri="fc7903fa-dc9f-4c38-81d2-9638e4d7d2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</vt:lpstr>
      <vt:lpstr>Liste</vt:lpstr>
      <vt:lpstr>Budget!Zone_d_impression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RAPHELIS-SOISSAN, Lucie GIZ CD</dc:creator>
  <cp:lastModifiedBy>OCTAVIE BIKU</cp:lastModifiedBy>
  <cp:revision/>
  <cp:lastPrinted>2024-02-05T15:28:16Z</cp:lastPrinted>
  <dcterms:created xsi:type="dcterms:W3CDTF">2019-12-13T11:17:39Z</dcterms:created>
  <dcterms:modified xsi:type="dcterms:W3CDTF">2024-05-09T11:59:53Z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0x0101006C5F8938AE2F8A4CAB64D110A30D0AEB</vt:lpwstr>
  </property>
</Properties>
</file>