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37" documentId="13_ncr:1_{2132918C-24BA-4985-93E7-A0FCC2AB0449}" xr6:coauthVersionLast="47" xr6:coauthVersionMax="47" xr10:uidLastSave="{89ADF345-44A4-4B00-8FE6-A8E05093FFB5}"/>
  <bookViews>
    <workbookView xWindow="-110" yWindow="-110" windowWidth="19420" windowHeight="10300" xr2:uid="{00000000-000D-0000-FFFF-FFFF00000000}"/>
  </bookViews>
  <sheets>
    <sheet name="A compléter par la Ste" sheetId="1" r:id="rId1"/>
    <sheet name="LOT 2" sheetId="2" state="hidden" r:id="rId2"/>
    <sheet name="LOT 3" sheetId="3" state="hidden" r:id="rId3"/>
  </sheets>
  <definedNames>
    <definedName name="_xlnm.Print_Area" localSheetId="0">'A compléter par la Ste'!$A$1:$F$143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7" i="1"/>
  <c r="F18" i="1"/>
  <c r="F19" i="1"/>
  <c r="F20" i="1"/>
  <c r="F21" i="1"/>
  <c r="F22" i="1"/>
  <c r="F23" i="1"/>
  <c r="F26" i="1"/>
  <c r="F27" i="1"/>
  <c r="F28" i="1"/>
  <c r="F29" i="1"/>
  <c r="F30" i="1"/>
  <c r="F33" i="1"/>
  <c r="F34" i="1"/>
  <c r="F35" i="1"/>
  <c r="F36" i="1"/>
  <c r="F37" i="1"/>
  <c r="F38" i="1"/>
  <c r="F39" i="1"/>
  <c r="F42" i="1"/>
  <c r="F43" i="1"/>
  <c r="F44" i="1"/>
  <c r="F45" i="1"/>
  <c r="F48" i="1"/>
  <c r="F49" i="1"/>
  <c r="F50" i="1"/>
  <c r="F51" i="1"/>
  <c r="F52" i="1"/>
  <c r="F53" i="1"/>
  <c r="F56" i="1"/>
  <c r="F57" i="1"/>
  <c r="F58" i="1"/>
  <c r="F59" i="1"/>
  <c r="F60" i="1"/>
  <c r="F61" i="1"/>
  <c r="F62" i="1"/>
  <c r="F63" i="1"/>
  <c r="F64" i="1"/>
  <c r="F67" i="1"/>
  <c r="F68" i="1"/>
  <c r="F69" i="1"/>
  <c r="F70" i="1"/>
  <c r="F73" i="1"/>
  <c r="F74" i="1"/>
  <c r="F75" i="1"/>
  <c r="F76" i="1"/>
  <c r="F77" i="1"/>
  <c r="F78" i="1"/>
  <c r="F82" i="1"/>
  <c r="F83" i="1"/>
  <c r="F84" i="1"/>
  <c r="F85" i="1"/>
  <c r="F86" i="1"/>
  <c r="F87" i="1"/>
  <c r="F96" i="1"/>
  <c r="F97" i="1"/>
  <c r="F98" i="1"/>
  <c r="F99" i="1"/>
  <c r="F100" i="1"/>
  <c r="F101" i="1"/>
  <c r="F104" i="1"/>
  <c r="F105" i="1"/>
  <c r="F106" i="1"/>
  <c r="F109" i="1"/>
  <c r="F110" i="1"/>
  <c r="F111" i="1"/>
  <c r="F112" i="1"/>
  <c r="F113" i="1"/>
  <c r="F116" i="1"/>
  <c r="F117" i="1"/>
  <c r="F118" i="1"/>
  <c r="F119" i="1"/>
  <c r="F120" i="1"/>
  <c r="F123" i="1"/>
  <c r="F124" i="1" s="1"/>
  <c r="F126" i="1"/>
  <c r="F127" i="1"/>
  <c r="F128" i="1"/>
  <c r="F129" i="1"/>
  <c r="F130" i="1"/>
  <c r="F131" i="1"/>
  <c r="F134" i="1"/>
  <c r="F135" i="1"/>
  <c r="F136" i="1"/>
  <c r="F137" i="1"/>
  <c r="F138" i="1"/>
  <c r="F139" i="1"/>
  <c r="F132" i="1" l="1"/>
  <c r="F31" i="1"/>
  <c r="F79" i="1"/>
  <c r="F54" i="1"/>
  <c r="F40" i="1"/>
  <c r="F107" i="1"/>
  <c r="F46" i="1"/>
  <c r="F102" i="1"/>
  <c r="F121" i="1"/>
  <c r="F65" i="1"/>
  <c r="F15" i="1"/>
  <c r="F71" i="1"/>
  <c r="F140" i="1"/>
  <c r="F114" i="1"/>
  <c r="F88" i="1"/>
  <c r="F24" i="1"/>
  <c r="F141" i="1" l="1"/>
  <c r="F89" i="1"/>
  <c r="E143" i="1" s="1"/>
</calcChain>
</file>

<file path=xl/sharedStrings.xml><?xml version="1.0" encoding="utf-8"?>
<sst xmlns="http://schemas.openxmlformats.org/spreadsheetml/2006/main" count="331" uniqueCount="196">
  <si>
    <t>N°</t>
  </si>
  <si>
    <t xml:space="preserve">LIBELLE </t>
  </si>
  <si>
    <t>U</t>
  </si>
  <si>
    <t>QTE</t>
  </si>
  <si>
    <t>PT</t>
  </si>
  <si>
    <t>fft</t>
  </si>
  <si>
    <t>Travaux préparatoires et nivellement terrain</t>
  </si>
  <si>
    <t>m²</t>
  </si>
  <si>
    <t>Pce</t>
  </si>
  <si>
    <t>I</t>
  </si>
  <si>
    <t>FONDATION</t>
  </si>
  <si>
    <t>1.1</t>
  </si>
  <si>
    <t>Fouille et déblai h=70cm L=60 cm</t>
  </si>
  <si>
    <t>m³</t>
  </si>
  <si>
    <t>1.2</t>
  </si>
  <si>
    <t>1.3</t>
  </si>
  <si>
    <t>Maçonnerie en moellon h=80m, L=0,40m</t>
  </si>
  <si>
    <t>1.4</t>
  </si>
  <si>
    <t>1.5</t>
  </si>
  <si>
    <t>Chape d'égalisation en béton (h=0,05m) légèrement armé dosé à 300kg/m³</t>
  </si>
  <si>
    <t>1.6</t>
  </si>
  <si>
    <t>Déblai h=0,45m</t>
  </si>
  <si>
    <t>1.7</t>
  </si>
  <si>
    <t>Remblai h= 0,25m</t>
  </si>
  <si>
    <t>II</t>
  </si>
  <si>
    <t>ELEVATION</t>
  </si>
  <si>
    <t>2.1</t>
  </si>
  <si>
    <t>2.2</t>
  </si>
  <si>
    <t>Maçonnerie de claustras de 10x20x40cm</t>
  </si>
  <si>
    <t>2.3</t>
  </si>
  <si>
    <t>2.4</t>
  </si>
  <si>
    <t>Poutres et consoles en béton armé  dosées à 350kg/m³</t>
  </si>
  <si>
    <t>2.5</t>
  </si>
  <si>
    <t>Chape en béton sous les fermes (légèrement armé) ép=15 cm dosé à 350kg/m³</t>
  </si>
  <si>
    <t>III</t>
  </si>
  <si>
    <t>TOITURE &amp;  PLAFOND</t>
  </si>
  <si>
    <t>3.1</t>
  </si>
  <si>
    <t xml:space="preserve">Fermes en madriers de 5/15 </t>
  </si>
  <si>
    <t>3.2</t>
  </si>
  <si>
    <t xml:space="preserve">Pannes en chevrons de 7/7 </t>
  </si>
  <si>
    <t>3.3</t>
  </si>
  <si>
    <t>Couverture en tôles galvanisées BG 28 prépeinte long de 3,00m de couleur bleue</t>
  </si>
  <si>
    <t>3.4</t>
  </si>
  <si>
    <t>Faitère en tôles galvanisées de BG 28 long de 2,20m</t>
  </si>
  <si>
    <t>ml</t>
  </si>
  <si>
    <t>3.5</t>
  </si>
  <si>
    <t>Gîtage en bois en chevrons de 7/7</t>
  </si>
  <si>
    <t>3.6</t>
  </si>
  <si>
    <t>Faux plafond en Triplex de 5mm, y compris lattes avec maille de 0,61x0,61m, lattes et treillis d'aération</t>
  </si>
  <si>
    <t>3.7</t>
  </si>
  <si>
    <t>Fo et Po planche de rive 0,30</t>
  </si>
  <si>
    <t>IV</t>
  </si>
  <si>
    <t>MENUISERIE</t>
  </si>
  <si>
    <t>4.1</t>
  </si>
  <si>
    <t>Porte métallique à panneaux pleins avec profil bouteilles de 90x220 y compris serrure</t>
  </si>
  <si>
    <t>4.2</t>
  </si>
  <si>
    <t xml:space="preserve">Fenêtres métalliques vitrée 0,90x1,20 à deux ouvrants prenant le panneau entier de 1,20m avec antivol (vitre de 4mm) </t>
  </si>
  <si>
    <t>4.3</t>
  </si>
  <si>
    <t>Imposte métallique vitrée de 0,90x0,70 à deux ouvrants prenant le panneau entier de 0,70m avec antivol (vitre de 4mm)</t>
  </si>
  <si>
    <t>4.4</t>
  </si>
  <si>
    <t>Corniche pour tableaux en bois dur avec rainures</t>
  </si>
  <si>
    <t>V</t>
  </si>
  <si>
    <t>REVETEMENT</t>
  </si>
  <si>
    <t>5.1</t>
  </si>
  <si>
    <t>Béton de sous pavement dosé à 250 kg/m³, ép.7cm+Lissage en même temps</t>
  </si>
  <si>
    <t>5.2</t>
  </si>
  <si>
    <t xml:space="preserve">Enduit  sur murs intérieurs dosé à 200kg/m3 </t>
  </si>
  <si>
    <t>5.3</t>
  </si>
  <si>
    <t>5.4</t>
  </si>
  <si>
    <t>Enduit tyrolien sur mince couche de mortier</t>
  </si>
  <si>
    <t>5.5</t>
  </si>
  <si>
    <t xml:space="preserve">Tableau au mortier de ciment (5,00x1,4 =7m²) → 42 m² </t>
  </si>
  <si>
    <t>VI</t>
  </si>
  <si>
    <t>PEINTURE</t>
  </si>
  <si>
    <t>6.1</t>
  </si>
  <si>
    <t>Badigeonnage à la chaux</t>
  </si>
  <si>
    <t>6.2</t>
  </si>
  <si>
    <t>Peinture Latex sur  murs intérieurs</t>
  </si>
  <si>
    <t>6.3</t>
  </si>
  <si>
    <t>Peinture email h=1,50m sur murs intérieurs</t>
  </si>
  <si>
    <t>6.4</t>
  </si>
  <si>
    <t>Peinture email bleu sur menuiserie</t>
  </si>
  <si>
    <t>6.5</t>
  </si>
  <si>
    <t>Mastic sur tableau en 2 couches</t>
  </si>
  <si>
    <t>6.6</t>
  </si>
  <si>
    <t>Peinture ardoisine sur tableau</t>
  </si>
  <si>
    <t>6.7</t>
  </si>
  <si>
    <t>Peinture latex sur murs extérieurs</t>
  </si>
  <si>
    <t>6.8</t>
  </si>
  <si>
    <t>Peinture email marron sur planches de rive</t>
  </si>
  <si>
    <t>6.9</t>
  </si>
  <si>
    <t>Peinture latex sur faux plafond</t>
  </si>
  <si>
    <t>VII</t>
  </si>
  <si>
    <t>PERRON D'ACCES ET ESTRADE SALLE DE CLASSE</t>
  </si>
  <si>
    <t>7.1</t>
  </si>
  <si>
    <t xml:space="preserve">Maçonnerie en briques cuites délimitant l'estrade </t>
  </si>
  <si>
    <t>7.2</t>
  </si>
  <si>
    <t>Ciment lissé estrade</t>
  </si>
  <si>
    <t>TROTTOIR + RIGOLE</t>
  </si>
  <si>
    <t>8.1</t>
  </si>
  <si>
    <t>8.2</t>
  </si>
  <si>
    <t>Béton assise maçonnerie de bordure ép=7cm, l=80 cm</t>
  </si>
  <si>
    <t>8.3</t>
  </si>
  <si>
    <t>8.4</t>
  </si>
  <si>
    <t>Remblai avec hérisson de moellon h= 0,20m</t>
  </si>
  <si>
    <t>8.5</t>
  </si>
  <si>
    <t>Béton brut trottoir dosé à 250 kg/m³ ép=7cm largeur=1m+ lissage en même temps</t>
  </si>
  <si>
    <t>8.6</t>
  </si>
  <si>
    <t>Lissage fond et bordure de la rigole</t>
  </si>
  <si>
    <t>ASPECTS ENVIRONNEMENTAUX</t>
  </si>
  <si>
    <t>Plantation pelouse (gazon)</t>
  </si>
  <si>
    <t>9.1</t>
  </si>
  <si>
    <t>Apport de terre noire</t>
  </si>
  <si>
    <t>9.2</t>
  </si>
  <si>
    <t>Fo et Po piquetage de la pelouse</t>
  </si>
  <si>
    <t>9.3</t>
  </si>
  <si>
    <t>Plantation arbre à croissance rapide</t>
  </si>
  <si>
    <t>pce</t>
  </si>
  <si>
    <t>9.4</t>
  </si>
  <si>
    <t>Bac poubelle en fût métallique sur support ancré sur une assise en béton</t>
  </si>
  <si>
    <t>9.5</t>
  </si>
  <si>
    <t>Construction de puisard de 1,20×1,20m  de 3,50m de profondeur</t>
  </si>
  <si>
    <t>9.6</t>
  </si>
  <si>
    <t>Gouttières métalliques avec accessoires de fixation y compris tuyaux de descente des eaux de pluie</t>
  </si>
  <si>
    <t>5.6</t>
  </si>
  <si>
    <t>Couverture en tôles galvanisées prépeintes bleue BG 28 de 3,00 m</t>
  </si>
  <si>
    <t>Faitière en tôles galvanisées de BG 28 long 2,20m</t>
  </si>
  <si>
    <t xml:space="preserve">MENUISERIE  </t>
  </si>
  <si>
    <t>4.5</t>
  </si>
  <si>
    <t>Crépi tyrolien h=1,00 m sur extérieurs dosé à 300kg/m3</t>
  </si>
  <si>
    <t>m2</t>
  </si>
  <si>
    <t>7.3</t>
  </si>
  <si>
    <t>7.4</t>
  </si>
  <si>
    <t>7.5</t>
  </si>
  <si>
    <t>FOSSE SECHE</t>
  </si>
  <si>
    <t xml:space="preserve">Fouille </t>
  </si>
  <si>
    <t>Béton de propreté   en béton légèrement armé ép=10 cm</t>
  </si>
  <si>
    <t>Maçonnerie en moellon</t>
  </si>
  <si>
    <t>Béton armé pour poutre dosé à 350 kg/m³</t>
  </si>
  <si>
    <t>Béton armé pour dalle ép=10cm dosé à 350 kg/m³</t>
  </si>
  <si>
    <t>Tuyaux PVC + accessoires de ventillation</t>
  </si>
  <si>
    <t xml:space="preserve">ELEVATION   </t>
  </si>
  <si>
    <t>Maçonnerie en briques cuites y compris rejointoyage</t>
  </si>
  <si>
    <t>Chainage en béton armé dosé à 350 kg/m³</t>
  </si>
  <si>
    <t>m3</t>
  </si>
  <si>
    <t>Madrier de 5x15</t>
  </si>
  <si>
    <t>Pannes  chevrons 7/7</t>
  </si>
  <si>
    <t>Planche de rive</t>
  </si>
  <si>
    <t>Enduit ciment lissé Sol Boxes ép.2,5 dosé à 400kg/m³</t>
  </si>
  <si>
    <t>Enduit intérieur Fosse  dosé à 300 kg/m³ ép. 2,5 cm</t>
  </si>
  <si>
    <t>Enduit au mortier de ciment sur murs intérieurs</t>
  </si>
  <si>
    <t>Enduit au mortier de ciment sur murs extérieurs</t>
  </si>
  <si>
    <t>Porte  en bois de 75x200 avec crochet</t>
  </si>
  <si>
    <t xml:space="preserve">Badigeonnage à la chaux sur murs </t>
  </si>
  <si>
    <t>Latex sur murs intérieurs</t>
  </si>
  <si>
    <t>Email sur murs intérieurs (h=1,50m)</t>
  </si>
  <si>
    <t>Latex sur murs extérieurs</t>
  </si>
  <si>
    <t>Email bleu sur menuiserie</t>
  </si>
  <si>
    <t>Email  marron sur planche de rive</t>
  </si>
  <si>
    <t>STOCKAGE D'EAU</t>
  </si>
  <si>
    <t>Gouttières avec accessoires de fixation</t>
  </si>
  <si>
    <t>Descente des eaux de la pluie en PVC Ø110 jusqu'à la citerne</t>
  </si>
  <si>
    <t>Masse ou assise citerne en maçonnerie avec enduit au mortier ciment</t>
  </si>
  <si>
    <t>Enduit</t>
  </si>
  <si>
    <t>Citerne de capacité 1000 litres</t>
  </si>
  <si>
    <t>7.7</t>
  </si>
  <si>
    <t>Aménagement de l'aire de puisage</t>
  </si>
  <si>
    <t>PU</t>
  </si>
  <si>
    <t xml:space="preserve">sous total </t>
  </si>
  <si>
    <t>I.2</t>
  </si>
  <si>
    <t>I.1</t>
  </si>
  <si>
    <t>Socle en béton armé,h=1m, L=0,40m dosé à 350kg/m³</t>
  </si>
  <si>
    <t xml:space="preserve">Réjointoyage sur murs extérieurs </t>
  </si>
  <si>
    <t xml:space="preserve">Enduit  sur les bandeaux (Colonnes et poutres), dosé à 400kg/m3 </t>
  </si>
  <si>
    <t>Construction pérron d'accès en brique cuite+enduit</t>
  </si>
  <si>
    <t>Construction rampe d'accès pour personne à mobilité réduite.</t>
  </si>
  <si>
    <t>Fouille bordure de la rigole</t>
  </si>
  <si>
    <t>Maçonnerie en bordure  en brique cuite</t>
  </si>
  <si>
    <t xml:space="preserve">Maçonnerie briques cuites </t>
  </si>
  <si>
    <t>Poteau en béton armé dosé à  350kg/m³</t>
  </si>
  <si>
    <t>Installation et Repli Chantier+ 2 panneaux d'indication chantier, y compris les Equipements de protection individuel pour tous les ouvriers sur chantier (chasubles, Casques, Gants, bottes en plastic et Cache-nez en tissus.</t>
  </si>
  <si>
    <t>Semelle de proprete dosée à 150kg/m³</t>
  </si>
  <si>
    <t xml:space="preserve">TOITURE  </t>
  </si>
  <si>
    <t>TOTAL CONSTRUCTION BATIMENT  SALLES  DE CLASSE</t>
  </si>
  <si>
    <t>TOTAL CONSTRUCTION BLOC SANITAIRE</t>
  </si>
  <si>
    <t>Lot Number:                                                 Name of School:</t>
  </si>
  <si>
    <t>CONSTRUCTION LATRINE A FOSSE SECHE, DE 3 PORTES</t>
  </si>
  <si>
    <t>Locality:</t>
  </si>
  <si>
    <t xml:space="preserve">TOTAL  I.1 + I.2 </t>
  </si>
  <si>
    <t xml:space="preserve">CONSTRUCTION DE SALLES DE CLASSES / REHABILITATION </t>
  </si>
  <si>
    <t>A Compléter par les soumissionaires selon le lot choisi</t>
  </si>
  <si>
    <t>CONSTRUCTION DE SALLES DE CLASSES, BUREAU, LATRINE A  TROIS PORTES + REHABILITATION DES SALLES DE CLASSES</t>
  </si>
  <si>
    <t>Societe</t>
  </si>
  <si>
    <t>Tel</t>
  </si>
  <si>
    <t>Adresse</t>
  </si>
  <si>
    <t>TNAO/01ECHO/24/07/AAI-DRC/2025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</si>
</sst>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[$$-409]* #,##0.00_ ;_-[$$-409]* \-#,##0.00\ ;_-[$$-409]* &quot;-&quot;??_ ;_-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i/>
      <sz val="9"/>
      <color rgb="FFEE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6" xfId="0" applyFont="1" applyBorder="1"/>
    <xf numFmtId="0" fontId="3" fillId="0" borderId="0" xfId="0" applyFont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3" fillId="3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wrapText="1"/>
    </xf>
    <xf numFmtId="0" fontId="3" fillId="0" borderId="12" xfId="0" applyFont="1" applyBorder="1"/>
    <xf numFmtId="0" fontId="3" fillId="0" borderId="6" xfId="0" applyFont="1" applyBorder="1"/>
    <xf numFmtId="0" fontId="3" fillId="0" borderId="2" xfId="0" applyFont="1" applyBorder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165" fontId="2" fillId="0" borderId="0" xfId="1" applyNumberFormat="1" applyFont="1"/>
    <xf numFmtId="165" fontId="3" fillId="0" borderId="0" xfId="1" applyNumberFormat="1" applyFont="1" applyFill="1" applyBorder="1" applyAlignment="1">
      <alignment horizontal="center" wrapText="1"/>
    </xf>
    <xf numFmtId="165" fontId="3" fillId="3" borderId="5" xfId="1" applyNumberFormat="1" applyFont="1" applyFill="1" applyBorder="1" applyAlignment="1">
      <alignment horizontal="center"/>
    </xf>
    <xf numFmtId="165" fontId="2" fillId="0" borderId="7" xfId="1" applyNumberFormat="1" applyFont="1" applyBorder="1"/>
    <xf numFmtId="165" fontId="3" fillId="4" borderId="7" xfId="1" applyNumberFormat="1" applyFont="1" applyFill="1" applyBorder="1"/>
    <xf numFmtId="165" fontId="3" fillId="0" borderId="7" xfId="1" applyNumberFormat="1" applyFont="1" applyBorder="1"/>
    <xf numFmtId="165" fontId="3" fillId="5" borderId="13" xfId="1" applyNumberFormat="1" applyFont="1" applyFill="1" applyBorder="1"/>
    <xf numFmtId="165" fontId="2" fillId="0" borderId="0" xfId="1" applyNumberFormat="1" applyFont="1" applyBorder="1"/>
    <xf numFmtId="165" fontId="3" fillId="4" borderId="10" xfId="1" applyNumberFormat="1" applyFont="1" applyFill="1" applyBorder="1"/>
    <xf numFmtId="165" fontId="3" fillId="3" borderId="13" xfId="1" applyNumberFormat="1" applyFont="1" applyFill="1" applyBorder="1" applyAlignment="1">
      <alignment horizontal="center"/>
    </xf>
    <xf numFmtId="165" fontId="2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18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5" fillId="5" borderId="14" xfId="0" applyNumberFormat="1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254000</xdr:colOff>
      <xdr:row>0</xdr:row>
      <xdr:rowOff>0</xdr:rowOff>
    </xdr:from>
    <xdr:to>
      <xdr:col>5</xdr:col>
      <xdr:colOff>677335</xdr:colOff>
      <xdr:row>2</xdr:row>
      <xdr:rowOff>75142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D4C3245B-5E76-C398-1695-073B0678E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7417" y="0"/>
          <a:ext cx="1132418" cy="434975"/>
        </a:xfrm>
        <a:prstGeom prst="rect">
          <a:avLst/>
        </a:prstGeom>
      </xdr:spPr>
    </xdr:pic>
    <xdr:clientData/>
  </xdr:twoCellAnchor>
  <xdr:twoCellAnchor editAs="oneCell">
    <xdr:from>
      <xdr:col>4</xdr:col>
      <xdr:colOff>338666</xdr:colOff>
      <xdr:row>3</xdr:row>
      <xdr:rowOff>52916</xdr:rowOff>
    </xdr:from>
    <xdr:to>
      <xdr:col>5</xdr:col>
      <xdr:colOff>753533</xdr:colOff>
      <xdr:row>5</xdr:row>
      <xdr:rowOff>74083</xdr:rowOff>
    </xdr:to>
    <xdr:pic>
      <xdr:nvPicPr>
        <xdr:cNvPr id="3" name="image1.png" descr="Une image contenant Bleu électrique, Bleu Majorelle, bleu, symbole&#10;&#10;Le contenu généré par l’IA peut être incorrect.">
          <a:extLst>
            <a:ext uri="{FF2B5EF4-FFF2-40B4-BE49-F238E27FC236}">
              <a16:creationId xmlns:a16="http://schemas.microsoft.com/office/drawing/2014/main" id="{5344F324-ABD7-D2DA-3E34-E3BAC7C07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662083" y="592666"/>
          <a:ext cx="1123950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view="pageBreakPreview" zoomScale="60" zoomScaleNormal="100" workbookViewId="0">
      <selection activeCell="B9" sqref="B9"/>
    </sheetView>
  </sheetViews>
  <sheetFormatPr defaultColWidth="9.1796875" defaultRowHeight="14.5" x14ac:dyDescent="0.35"/>
  <cols>
    <col min="1" max="1" width="6.453125" style="1" customWidth="1"/>
    <col min="2" max="2" width="55.81640625" style="7" customWidth="1"/>
    <col min="3" max="3" width="5.453125" style="1" customWidth="1"/>
    <col min="4" max="4" width="8.453125" style="23" customWidth="1"/>
    <col min="5" max="5" width="10.1796875" style="1" customWidth="1"/>
    <col min="6" max="6" width="13.81640625" style="29" customWidth="1"/>
    <col min="7" max="8" width="9.1796875" style="1"/>
    <col min="9" max="9" width="11.453125" style="1" bestFit="1" customWidth="1"/>
    <col min="10" max="16384" width="9.1796875" style="1"/>
  </cols>
  <sheetData>
    <row r="1" spans="1:10" x14ac:dyDescent="0.35">
      <c r="A1" s="4" t="s">
        <v>192</v>
      </c>
    </row>
    <row r="2" spans="1:10" x14ac:dyDescent="0.35">
      <c r="A2" s="4" t="s">
        <v>193</v>
      </c>
    </row>
    <row r="3" spans="1:10" x14ac:dyDescent="0.35">
      <c r="A3" s="4" t="s">
        <v>194</v>
      </c>
    </row>
    <row r="4" spans="1:10" x14ac:dyDescent="0.35">
      <c r="A4" s="4"/>
    </row>
    <row r="5" spans="1:10" x14ac:dyDescent="0.35">
      <c r="A5" s="4"/>
      <c r="B5" s="54" t="s">
        <v>195</v>
      </c>
    </row>
    <row r="6" spans="1:10" x14ac:dyDescent="0.35">
      <c r="A6" s="4"/>
      <c r="B6" s="54"/>
    </row>
    <row r="7" spans="1:10" ht="15" thickBot="1" x14ac:dyDescent="0.4">
      <c r="B7" s="42" t="s">
        <v>190</v>
      </c>
      <c r="C7" s="42"/>
      <c r="D7" s="42"/>
      <c r="E7" s="42"/>
      <c r="F7" s="42"/>
    </row>
    <row r="8" spans="1:10" ht="33" customHeight="1" thickBot="1" x14ac:dyDescent="0.4">
      <c r="A8" s="4" t="s">
        <v>9</v>
      </c>
      <c r="B8" s="47" t="s">
        <v>191</v>
      </c>
      <c r="C8" s="48"/>
      <c r="D8" s="48"/>
      <c r="E8" s="48"/>
      <c r="F8" s="49"/>
      <c r="J8" s="53"/>
    </row>
    <row r="9" spans="1:10" ht="33" customHeight="1" thickBot="1" x14ac:dyDescent="0.4">
      <c r="B9" s="40" t="s">
        <v>185</v>
      </c>
      <c r="C9" s="40"/>
      <c r="D9" s="41"/>
      <c r="E9" s="40" t="s">
        <v>187</v>
      </c>
      <c r="F9" s="30"/>
    </row>
    <row r="10" spans="1:10" ht="15" thickBot="1" x14ac:dyDescent="0.4">
      <c r="A10" s="4" t="s">
        <v>170</v>
      </c>
      <c r="B10" s="50" t="s">
        <v>189</v>
      </c>
      <c r="C10" s="51"/>
      <c r="D10" s="51"/>
      <c r="E10" s="51"/>
      <c r="F10" s="52"/>
    </row>
    <row r="11" spans="1:10" ht="15" thickBot="1" x14ac:dyDescent="0.4"/>
    <row r="12" spans="1:10" x14ac:dyDescent="0.35">
      <c r="A12" s="5" t="s">
        <v>0</v>
      </c>
      <c r="B12" s="8" t="s">
        <v>1</v>
      </c>
      <c r="C12" s="6" t="s">
        <v>2</v>
      </c>
      <c r="D12" s="6" t="s">
        <v>3</v>
      </c>
      <c r="E12" s="6" t="s">
        <v>167</v>
      </c>
      <c r="F12" s="31" t="s">
        <v>4</v>
      </c>
    </row>
    <row r="13" spans="1:10" ht="58" x14ac:dyDescent="0.35">
      <c r="A13" s="3">
        <v>0</v>
      </c>
      <c r="B13" s="9" t="s">
        <v>180</v>
      </c>
      <c r="C13" s="2" t="s">
        <v>5</v>
      </c>
      <c r="D13" s="24">
        <v>1</v>
      </c>
      <c r="E13" s="2"/>
      <c r="F13" s="32">
        <f>D13*E13</f>
        <v>0</v>
      </c>
    </row>
    <row r="14" spans="1:10" x14ac:dyDescent="0.35">
      <c r="A14" s="3"/>
      <c r="B14" s="9" t="s">
        <v>6</v>
      </c>
      <c r="C14" s="2" t="s">
        <v>5</v>
      </c>
      <c r="D14" s="24">
        <v>1</v>
      </c>
      <c r="E14" s="2"/>
      <c r="F14" s="32">
        <f>D14*E14</f>
        <v>0</v>
      </c>
    </row>
    <row r="15" spans="1:10" ht="16.5" thickBot="1" x14ac:dyDescent="0.45">
      <c r="A15" s="3"/>
      <c r="B15" s="11" t="s">
        <v>168</v>
      </c>
      <c r="C15" s="2"/>
      <c r="D15" s="24"/>
      <c r="E15" s="2"/>
      <c r="F15" s="33">
        <f>SUM(F13:F14)</f>
        <v>0</v>
      </c>
    </row>
    <row r="16" spans="1:10" x14ac:dyDescent="0.35">
      <c r="A16" s="17">
        <v>1</v>
      </c>
      <c r="B16" s="10" t="s">
        <v>10</v>
      </c>
      <c r="C16" s="2"/>
      <c r="D16" s="24"/>
      <c r="E16" s="2"/>
      <c r="F16" s="32"/>
    </row>
    <row r="17" spans="1:6" x14ac:dyDescent="0.35">
      <c r="A17" s="3" t="s">
        <v>11</v>
      </c>
      <c r="B17" s="9" t="s">
        <v>12</v>
      </c>
      <c r="C17" s="2" t="s">
        <v>13</v>
      </c>
      <c r="D17" s="24">
        <v>24</v>
      </c>
      <c r="E17" s="2"/>
      <c r="F17" s="32">
        <f t="shared" ref="F17:F23" si="0">D17*E17</f>
        <v>0</v>
      </c>
    </row>
    <row r="18" spans="1:6" x14ac:dyDescent="0.35">
      <c r="A18" s="3" t="s">
        <v>14</v>
      </c>
      <c r="B18" s="9" t="s">
        <v>181</v>
      </c>
      <c r="C18" s="2" t="s">
        <v>13</v>
      </c>
      <c r="D18" s="24">
        <v>2.2000000000000002</v>
      </c>
      <c r="E18" s="2"/>
      <c r="F18" s="32">
        <f t="shared" si="0"/>
        <v>0</v>
      </c>
    </row>
    <row r="19" spans="1:6" x14ac:dyDescent="0.35">
      <c r="A19" s="3" t="s">
        <v>15</v>
      </c>
      <c r="B19" s="9" t="s">
        <v>16</v>
      </c>
      <c r="C19" s="2" t="s">
        <v>13</v>
      </c>
      <c r="D19" s="24">
        <v>35</v>
      </c>
      <c r="E19" s="2"/>
      <c r="F19" s="32">
        <f t="shared" si="0"/>
        <v>0</v>
      </c>
    </row>
    <row r="20" spans="1:6" x14ac:dyDescent="0.35">
      <c r="A20" s="3" t="s">
        <v>17</v>
      </c>
      <c r="B20" s="9" t="s">
        <v>171</v>
      </c>
      <c r="C20" s="2" t="s">
        <v>13</v>
      </c>
      <c r="D20" s="24">
        <v>2.5</v>
      </c>
      <c r="E20" s="2"/>
      <c r="F20" s="32">
        <f t="shared" si="0"/>
        <v>0</v>
      </c>
    </row>
    <row r="21" spans="1:6" ht="29" x14ac:dyDescent="0.35">
      <c r="A21" s="3" t="s">
        <v>18</v>
      </c>
      <c r="B21" s="9" t="s">
        <v>19</v>
      </c>
      <c r="C21" s="2" t="s">
        <v>13</v>
      </c>
      <c r="D21" s="24">
        <v>2</v>
      </c>
      <c r="E21" s="2"/>
      <c r="F21" s="32">
        <f t="shared" si="0"/>
        <v>0</v>
      </c>
    </row>
    <row r="22" spans="1:6" x14ac:dyDescent="0.35">
      <c r="A22" s="3" t="s">
        <v>20</v>
      </c>
      <c r="B22" s="9" t="s">
        <v>21</v>
      </c>
      <c r="C22" s="2" t="s">
        <v>13</v>
      </c>
      <c r="D22" s="24">
        <v>30</v>
      </c>
      <c r="E22" s="2"/>
      <c r="F22" s="32">
        <f t="shared" si="0"/>
        <v>0</v>
      </c>
    </row>
    <row r="23" spans="1:6" x14ac:dyDescent="0.35">
      <c r="A23" s="3" t="s">
        <v>22</v>
      </c>
      <c r="B23" s="9" t="s">
        <v>23</v>
      </c>
      <c r="C23" s="2" t="s">
        <v>13</v>
      </c>
      <c r="D23" s="24">
        <v>27</v>
      </c>
      <c r="E23" s="2"/>
      <c r="F23" s="32">
        <f t="shared" si="0"/>
        <v>0</v>
      </c>
    </row>
    <row r="24" spans="1:6" ht="16" x14ac:dyDescent="0.4">
      <c r="A24" s="3"/>
      <c r="B24" s="11" t="s">
        <v>168</v>
      </c>
      <c r="C24" s="2"/>
      <c r="D24" s="24"/>
      <c r="E24" s="2"/>
      <c r="F24" s="33">
        <f>SUM(F17:F23)</f>
        <v>0</v>
      </c>
    </row>
    <row r="25" spans="1:6" s="4" customFormat="1" x14ac:dyDescent="0.35">
      <c r="A25" s="17">
        <v>2</v>
      </c>
      <c r="B25" s="10" t="s">
        <v>25</v>
      </c>
      <c r="C25" s="18"/>
      <c r="D25" s="25"/>
      <c r="E25" s="18"/>
      <c r="F25" s="34"/>
    </row>
    <row r="26" spans="1:6" ht="18" customHeight="1" x14ac:dyDescent="0.35">
      <c r="A26" s="3" t="s">
        <v>26</v>
      </c>
      <c r="B26" s="9" t="s">
        <v>178</v>
      </c>
      <c r="C26" s="2" t="s">
        <v>13</v>
      </c>
      <c r="D26" s="24">
        <v>47</v>
      </c>
      <c r="E26" s="2"/>
      <c r="F26" s="32">
        <f>D26*E26</f>
        <v>0</v>
      </c>
    </row>
    <row r="27" spans="1:6" x14ac:dyDescent="0.35">
      <c r="A27" s="3" t="s">
        <v>27</v>
      </c>
      <c r="B27" s="9" t="s">
        <v>28</v>
      </c>
      <c r="C27" s="2" t="s">
        <v>7</v>
      </c>
      <c r="D27" s="24">
        <v>2.7</v>
      </c>
      <c r="E27" s="2"/>
      <c r="F27" s="32">
        <f>D27*E27</f>
        <v>0</v>
      </c>
    </row>
    <row r="28" spans="1:6" ht="15.75" customHeight="1" x14ac:dyDescent="0.35">
      <c r="A28" s="3" t="s">
        <v>29</v>
      </c>
      <c r="B28" s="9" t="s">
        <v>179</v>
      </c>
      <c r="C28" s="2" t="s">
        <v>13</v>
      </c>
      <c r="D28" s="24">
        <v>2.2999999999999998</v>
      </c>
      <c r="E28" s="2"/>
      <c r="F28" s="32">
        <f>D28*E28</f>
        <v>0</v>
      </c>
    </row>
    <row r="29" spans="1:6" ht="15.75" customHeight="1" x14ac:dyDescent="0.35">
      <c r="A29" s="3" t="s">
        <v>30</v>
      </c>
      <c r="B29" s="9" t="s">
        <v>31</v>
      </c>
      <c r="C29" s="2" t="s">
        <v>13</v>
      </c>
      <c r="D29" s="24">
        <v>4</v>
      </c>
      <c r="E29" s="2"/>
      <c r="F29" s="32">
        <f>D29*E29</f>
        <v>0</v>
      </c>
    </row>
    <row r="30" spans="1:6" ht="29" x14ac:dyDescent="0.35">
      <c r="A30" s="3" t="s">
        <v>32</v>
      </c>
      <c r="B30" s="9" t="s">
        <v>33</v>
      </c>
      <c r="C30" s="2" t="s">
        <v>13</v>
      </c>
      <c r="D30" s="24">
        <v>3</v>
      </c>
      <c r="E30" s="2"/>
      <c r="F30" s="32">
        <f>D30*E30</f>
        <v>0</v>
      </c>
    </row>
    <row r="31" spans="1:6" ht="16" x14ac:dyDescent="0.4">
      <c r="A31" s="3"/>
      <c r="B31" s="11" t="s">
        <v>168</v>
      </c>
      <c r="C31" s="2"/>
      <c r="D31" s="24"/>
      <c r="E31" s="2"/>
      <c r="F31" s="33">
        <f>SUM(F26:F30)</f>
        <v>0</v>
      </c>
    </row>
    <row r="32" spans="1:6" s="4" customFormat="1" x14ac:dyDescent="0.35">
      <c r="A32" s="17">
        <v>3</v>
      </c>
      <c r="B32" s="10" t="s">
        <v>35</v>
      </c>
      <c r="C32" s="18"/>
      <c r="D32" s="25"/>
      <c r="E32" s="18"/>
      <c r="F32" s="34"/>
    </row>
    <row r="33" spans="1:6" x14ac:dyDescent="0.35">
      <c r="A33" s="3" t="s">
        <v>36</v>
      </c>
      <c r="B33" s="9" t="s">
        <v>37</v>
      </c>
      <c r="C33" s="2" t="s">
        <v>13</v>
      </c>
      <c r="D33" s="24">
        <v>4.4000000000000004</v>
      </c>
      <c r="E33" s="2"/>
      <c r="F33" s="32">
        <f t="shared" ref="F33:F39" si="1">D33*E33</f>
        <v>0</v>
      </c>
    </row>
    <row r="34" spans="1:6" x14ac:dyDescent="0.35">
      <c r="A34" s="3" t="s">
        <v>38</v>
      </c>
      <c r="B34" s="9" t="s">
        <v>39</v>
      </c>
      <c r="C34" s="2" t="s">
        <v>13</v>
      </c>
      <c r="D34" s="24">
        <v>1</v>
      </c>
      <c r="E34" s="2"/>
      <c r="F34" s="32">
        <f t="shared" si="1"/>
        <v>0</v>
      </c>
    </row>
    <row r="35" spans="1:6" ht="29" x14ac:dyDescent="0.35">
      <c r="A35" s="3" t="s">
        <v>40</v>
      </c>
      <c r="B35" s="9" t="s">
        <v>41</v>
      </c>
      <c r="C35" s="2" t="s">
        <v>7</v>
      </c>
      <c r="D35" s="24">
        <v>187</v>
      </c>
      <c r="E35" s="2"/>
      <c r="F35" s="32">
        <f t="shared" si="1"/>
        <v>0</v>
      </c>
    </row>
    <row r="36" spans="1:6" x14ac:dyDescent="0.35">
      <c r="A36" s="3" t="s">
        <v>42</v>
      </c>
      <c r="B36" s="9" t="s">
        <v>43</v>
      </c>
      <c r="C36" s="2" t="s">
        <v>44</v>
      </c>
      <c r="D36" s="24">
        <v>29</v>
      </c>
      <c r="E36" s="2"/>
      <c r="F36" s="32">
        <f t="shared" si="1"/>
        <v>0</v>
      </c>
    </row>
    <row r="37" spans="1:6" x14ac:dyDescent="0.35">
      <c r="A37" s="3" t="s">
        <v>45</v>
      </c>
      <c r="B37" s="9" t="s">
        <v>46</v>
      </c>
      <c r="C37" s="2" t="s">
        <v>13</v>
      </c>
      <c r="D37" s="24">
        <v>5</v>
      </c>
      <c r="E37" s="2"/>
      <c r="F37" s="32">
        <f t="shared" si="1"/>
        <v>0</v>
      </c>
    </row>
    <row r="38" spans="1:6" ht="29" x14ac:dyDescent="0.35">
      <c r="A38" s="3" t="s">
        <v>47</v>
      </c>
      <c r="B38" s="9" t="s">
        <v>48</v>
      </c>
      <c r="C38" s="2" t="s">
        <v>7</v>
      </c>
      <c r="D38" s="24">
        <v>247</v>
      </c>
      <c r="E38" s="2"/>
      <c r="F38" s="32">
        <f t="shared" si="1"/>
        <v>0</v>
      </c>
    </row>
    <row r="39" spans="1:6" x14ac:dyDescent="0.35">
      <c r="A39" s="3" t="s">
        <v>49</v>
      </c>
      <c r="B39" s="9" t="s">
        <v>50</v>
      </c>
      <c r="C39" s="2" t="s">
        <v>44</v>
      </c>
      <c r="D39" s="24">
        <v>76</v>
      </c>
      <c r="E39" s="2"/>
      <c r="F39" s="32">
        <f t="shared" si="1"/>
        <v>0</v>
      </c>
    </row>
    <row r="40" spans="1:6" ht="16" x14ac:dyDescent="0.4">
      <c r="A40" s="3"/>
      <c r="B40" s="11" t="s">
        <v>168</v>
      </c>
      <c r="C40" s="2"/>
      <c r="D40" s="24"/>
      <c r="E40" s="2"/>
      <c r="F40" s="33">
        <f>SUM(F33:F39)</f>
        <v>0</v>
      </c>
    </row>
    <row r="41" spans="1:6" s="4" customFormat="1" x14ac:dyDescent="0.35">
      <c r="A41" s="17">
        <v>4</v>
      </c>
      <c r="B41" s="10" t="s">
        <v>52</v>
      </c>
      <c r="C41" s="18"/>
      <c r="D41" s="25"/>
      <c r="E41" s="18"/>
      <c r="F41" s="34"/>
    </row>
    <row r="42" spans="1:6" ht="29" x14ac:dyDescent="0.35">
      <c r="A42" s="3" t="s">
        <v>53</v>
      </c>
      <c r="B42" s="9" t="s">
        <v>54</v>
      </c>
      <c r="C42" s="2" t="s">
        <v>8</v>
      </c>
      <c r="D42" s="24">
        <v>4</v>
      </c>
      <c r="E42" s="2"/>
      <c r="F42" s="32">
        <f>D42*E42</f>
        <v>0</v>
      </c>
    </row>
    <row r="43" spans="1:6" ht="43.5" x14ac:dyDescent="0.35">
      <c r="A43" s="3" t="s">
        <v>55</v>
      </c>
      <c r="B43" s="9" t="s">
        <v>56</v>
      </c>
      <c r="C43" s="2" t="s">
        <v>8</v>
      </c>
      <c r="D43" s="24">
        <v>23</v>
      </c>
      <c r="E43" s="2"/>
      <c r="F43" s="32">
        <f>D43*E43</f>
        <v>0</v>
      </c>
    </row>
    <row r="44" spans="1:6" ht="43.5" x14ac:dyDescent="0.35">
      <c r="A44" s="3" t="s">
        <v>57</v>
      </c>
      <c r="B44" s="9" t="s">
        <v>58</v>
      </c>
      <c r="C44" s="2" t="s">
        <v>8</v>
      </c>
      <c r="D44" s="24">
        <v>27</v>
      </c>
      <c r="E44" s="2"/>
      <c r="F44" s="32">
        <f>D44*E44</f>
        <v>0</v>
      </c>
    </row>
    <row r="45" spans="1:6" x14ac:dyDescent="0.35">
      <c r="A45" s="3" t="s">
        <v>59</v>
      </c>
      <c r="B45" s="9" t="s">
        <v>60</v>
      </c>
      <c r="C45" s="2" t="s">
        <v>44</v>
      </c>
      <c r="D45" s="24">
        <v>40</v>
      </c>
      <c r="E45" s="2"/>
      <c r="F45" s="32">
        <f>D45*E45</f>
        <v>0</v>
      </c>
    </row>
    <row r="46" spans="1:6" ht="16" x14ac:dyDescent="0.4">
      <c r="A46" s="3"/>
      <c r="B46" s="11" t="s">
        <v>168</v>
      </c>
      <c r="C46" s="2"/>
      <c r="D46" s="24"/>
      <c r="E46" s="2"/>
      <c r="F46" s="33">
        <f>SUM(F42:F45)</f>
        <v>0</v>
      </c>
    </row>
    <row r="47" spans="1:6" s="4" customFormat="1" x14ac:dyDescent="0.35">
      <c r="A47" s="17">
        <v>5</v>
      </c>
      <c r="B47" s="10" t="s">
        <v>62</v>
      </c>
      <c r="C47" s="18"/>
      <c r="D47" s="25"/>
      <c r="E47" s="18"/>
      <c r="F47" s="34"/>
    </row>
    <row r="48" spans="1:6" ht="29" x14ac:dyDescent="0.35">
      <c r="A48" s="3" t="s">
        <v>63</v>
      </c>
      <c r="B48" s="9" t="s">
        <v>64</v>
      </c>
      <c r="C48" s="2" t="s">
        <v>13</v>
      </c>
      <c r="D48" s="24">
        <v>14</v>
      </c>
      <c r="E48" s="2"/>
      <c r="F48" s="32">
        <f t="shared" ref="F48:F53" si="2">D48*E48</f>
        <v>0</v>
      </c>
    </row>
    <row r="49" spans="1:6" x14ac:dyDescent="0.35">
      <c r="A49" s="3" t="s">
        <v>65</v>
      </c>
      <c r="B49" s="9" t="s">
        <v>66</v>
      </c>
      <c r="C49" s="2" t="s">
        <v>7</v>
      </c>
      <c r="D49" s="24">
        <v>276</v>
      </c>
      <c r="E49" s="2"/>
      <c r="F49" s="32">
        <f t="shared" si="2"/>
        <v>0</v>
      </c>
    </row>
    <row r="50" spans="1:6" x14ac:dyDescent="0.35">
      <c r="A50" s="3" t="s">
        <v>67</v>
      </c>
      <c r="B50" s="9" t="s">
        <v>172</v>
      </c>
      <c r="C50" s="2" t="s">
        <v>7</v>
      </c>
      <c r="D50" s="24">
        <v>100</v>
      </c>
      <c r="E50" s="2"/>
      <c r="F50" s="32">
        <f t="shared" si="2"/>
        <v>0</v>
      </c>
    </row>
    <row r="51" spans="1:6" x14ac:dyDescent="0.35">
      <c r="A51" s="3" t="s">
        <v>68</v>
      </c>
      <c r="B51" s="9" t="s">
        <v>69</v>
      </c>
      <c r="C51" s="2" t="s">
        <v>7</v>
      </c>
      <c r="D51" s="24">
        <v>84</v>
      </c>
      <c r="E51" s="2"/>
      <c r="F51" s="32">
        <f t="shared" si="2"/>
        <v>0</v>
      </c>
    </row>
    <row r="52" spans="1:6" ht="29" x14ac:dyDescent="0.35">
      <c r="A52" s="3" t="s">
        <v>70</v>
      </c>
      <c r="B52" s="9" t="s">
        <v>173</v>
      </c>
      <c r="C52" s="2" t="s">
        <v>7</v>
      </c>
      <c r="D52" s="24">
        <v>30</v>
      </c>
      <c r="E52" s="2"/>
      <c r="F52" s="32">
        <f t="shared" si="2"/>
        <v>0</v>
      </c>
    </row>
    <row r="53" spans="1:6" ht="15" customHeight="1" x14ac:dyDescent="0.35">
      <c r="A53" s="3" t="s">
        <v>124</v>
      </c>
      <c r="B53" s="9" t="s">
        <v>71</v>
      </c>
      <c r="C53" s="2" t="s">
        <v>8</v>
      </c>
      <c r="D53" s="24">
        <v>3</v>
      </c>
      <c r="E53" s="2"/>
      <c r="F53" s="32">
        <f t="shared" si="2"/>
        <v>0</v>
      </c>
    </row>
    <row r="54" spans="1:6" ht="16" x14ac:dyDescent="0.4">
      <c r="A54" s="3"/>
      <c r="B54" s="11" t="s">
        <v>168</v>
      </c>
      <c r="C54" s="2"/>
      <c r="D54" s="24"/>
      <c r="E54" s="2"/>
      <c r="F54" s="33">
        <f>SUM(F48:F53)</f>
        <v>0</v>
      </c>
    </row>
    <row r="55" spans="1:6" s="4" customFormat="1" x14ac:dyDescent="0.35">
      <c r="A55" s="17">
        <v>6</v>
      </c>
      <c r="B55" s="10" t="s">
        <v>73</v>
      </c>
      <c r="C55" s="18"/>
      <c r="D55" s="25"/>
      <c r="E55" s="18"/>
      <c r="F55" s="34"/>
    </row>
    <row r="56" spans="1:6" x14ac:dyDescent="0.35">
      <c r="A56" s="3" t="s">
        <v>74</v>
      </c>
      <c r="B56" s="9" t="s">
        <v>75</v>
      </c>
      <c r="C56" s="2" t="s">
        <v>7</v>
      </c>
      <c r="D56" s="24">
        <v>500</v>
      </c>
      <c r="E56" s="2"/>
      <c r="F56" s="32">
        <f t="shared" ref="F56:F64" si="3">D56*E56</f>
        <v>0</v>
      </c>
    </row>
    <row r="57" spans="1:6" x14ac:dyDescent="0.35">
      <c r="A57" s="3" t="s">
        <v>76</v>
      </c>
      <c r="B57" s="9" t="s">
        <v>77</v>
      </c>
      <c r="C57" s="2" t="s">
        <v>7</v>
      </c>
      <c r="D57" s="24">
        <v>138</v>
      </c>
      <c r="E57" s="2"/>
      <c r="F57" s="32">
        <f t="shared" si="3"/>
        <v>0</v>
      </c>
    </row>
    <row r="58" spans="1:6" x14ac:dyDescent="0.35">
      <c r="A58" s="3" t="s">
        <v>78</v>
      </c>
      <c r="B58" s="9" t="s">
        <v>79</v>
      </c>
      <c r="C58" s="2" t="s">
        <v>7</v>
      </c>
      <c r="D58" s="24">
        <v>135</v>
      </c>
      <c r="E58" s="2"/>
      <c r="F58" s="32">
        <f t="shared" si="3"/>
        <v>0</v>
      </c>
    </row>
    <row r="59" spans="1:6" x14ac:dyDescent="0.35">
      <c r="A59" s="3" t="s">
        <v>80</v>
      </c>
      <c r="B59" s="9" t="s">
        <v>81</v>
      </c>
      <c r="C59" s="2" t="s">
        <v>7</v>
      </c>
      <c r="D59" s="24">
        <v>27.5</v>
      </c>
      <c r="E59" s="2"/>
      <c r="F59" s="32">
        <f t="shared" si="3"/>
        <v>0</v>
      </c>
    </row>
    <row r="60" spans="1:6" x14ac:dyDescent="0.35">
      <c r="A60" s="3" t="s">
        <v>82</v>
      </c>
      <c r="B60" s="9" t="s">
        <v>83</v>
      </c>
      <c r="C60" s="2" t="s">
        <v>7</v>
      </c>
      <c r="D60" s="24">
        <v>21</v>
      </c>
      <c r="E60" s="2"/>
      <c r="F60" s="32">
        <f t="shared" si="3"/>
        <v>0</v>
      </c>
    </row>
    <row r="61" spans="1:6" x14ac:dyDescent="0.35">
      <c r="A61" s="3" t="s">
        <v>84</v>
      </c>
      <c r="B61" s="9" t="s">
        <v>85</v>
      </c>
      <c r="C61" s="2" t="s">
        <v>7</v>
      </c>
      <c r="D61" s="24">
        <v>21</v>
      </c>
      <c r="E61" s="2"/>
      <c r="F61" s="32">
        <f t="shared" si="3"/>
        <v>0</v>
      </c>
    </row>
    <row r="62" spans="1:6" x14ac:dyDescent="0.35">
      <c r="A62" s="3" t="s">
        <v>86</v>
      </c>
      <c r="B62" s="9" t="s">
        <v>87</v>
      </c>
      <c r="C62" s="2" t="s">
        <v>7</v>
      </c>
      <c r="D62" s="24">
        <v>52</v>
      </c>
      <c r="E62" s="2"/>
      <c r="F62" s="32">
        <f t="shared" si="3"/>
        <v>0</v>
      </c>
    </row>
    <row r="63" spans="1:6" x14ac:dyDescent="0.35">
      <c r="A63" s="3" t="s">
        <v>88</v>
      </c>
      <c r="B63" s="9" t="s">
        <v>89</v>
      </c>
      <c r="C63" s="2" t="s">
        <v>7</v>
      </c>
      <c r="D63" s="24">
        <v>24</v>
      </c>
      <c r="E63" s="2"/>
      <c r="F63" s="32">
        <f t="shared" si="3"/>
        <v>0</v>
      </c>
    </row>
    <row r="64" spans="1:6" x14ac:dyDescent="0.35">
      <c r="A64" s="3" t="s">
        <v>90</v>
      </c>
      <c r="B64" s="9" t="s">
        <v>91</v>
      </c>
      <c r="C64" s="2" t="s">
        <v>7</v>
      </c>
      <c r="D64" s="24">
        <v>247</v>
      </c>
      <c r="E64" s="2"/>
      <c r="F64" s="32">
        <f t="shared" si="3"/>
        <v>0</v>
      </c>
    </row>
    <row r="65" spans="1:6" ht="16" x14ac:dyDescent="0.4">
      <c r="A65" s="3"/>
      <c r="B65" s="11" t="s">
        <v>168</v>
      </c>
      <c r="C65" s="2"/>
      <c r="D65" s="24"/>
      <c r="E65" s="2"/>
      <c r="F65" s="33">
        <f>SUM(F56:F64)</f>
        <v>0</v>
      </c>
    </row>
    <row r="66" spans="1:6" s="4" customFormat="1" ht="15.75" customHeight="1" x14ac:dyDescent="0.35">
      <c r="A66" s="17">
        <v>7</v>
      </c>
      <c r="B66" s="10" t="s">
        <v>93</v>
      </c>
      <c r="C66" s="18"/>
      <c r="D66" s="25"/>
      <c r="E66" s="18"/>
      <c r="F66" s="34"/>
    </row>
    <row r="67" spans="1:6" x14ac:dyDescent="0.35">
      <c r="A67" s="3" t="s">
        <v>94</v>
      </c>
      <c r="B67" s="9" t="s">
        <v>95</v>
      </c>
      <c r="C67" s="2" t="s">
        <v>13</v>
      </c>
      <c r="D67" s="24">
        <v>1.8</v>
      </c>
      <c r="E67" s="2"/>
      <c r="F67" s="32">
        <f>D67*E67</f>
        <v>0</v>
      </c>
    </row>
    <row r="68" spans="1:6" x14ac:dyDescent="0.35">
      <c r="A68" s="3" t="s">
        <v>96</v>
      </c>
      <c r="B68" s="9" t="s">
        <v>97</v>
      </c>
      <c r="C68" s="2" t="s">
        <v>7</v>
      </c>
      <c r="D68" s="24">
        <v>3.8</v>
      </c>
      <c r="E68" s="2"/>
      <c r="F68" s="32">
        <f>D68*E68</f>
        <v>0</v>
      </c>
    </row>
    <row r="69" spans="1:6" x14ac:dyDescent="0.35">
      <c r="A69" s="3" t="s">
        <v>131</v>
      </c>
      <c r="B69" s="9" t="s">
        <v>174</v>
      </c>
      <c r="C69" s="2" t="s">
        <v>5</v>
      </c>
      <c r="D69" s="24">
        <v>1</v>
      </c>
      <c r="E69" s="2"/>
      <c r="F69" s="32">
        <f>D69*E69</f>
        <v>0</v>
      </c>
    </row>
    <row r="70" spans="1:6" ht="29" x14ac:dyDescent="0.35">
      <c r="A70" s="3" t="s">
        <v>132</v>
      </c>
      <c r="B70" s="9" t="s">
        <v>175</v>
      </c>
      <c r="C70" s="2" t="s">
        <v>5</v>
      </c>
      <c r="D70" s="24">
        <v>1</v>
      </c>
      <c r="E70" s="2"/>
      <c r="F70" s="32">
        <f>D70*E70</f>
        <v>0</v>
      </c>
    </row>
    <row r="71" spans="1:6" ht="16" x14ac:dyDescent="0.4">
      <c r="A71" s="3"/>
      <c r="B71" s="11" t="s">
        <v>168</v>
      </c>
      <c r="C71" s="2"/>
      <c r="D71" s="24"/>
      <c r="E71" s="2"/>
      <c r="F71" s="33">
        <f>SUM(F67:F70)</f>
        <v>0</v>
      </c>
    </row>
    <row r="72" spans="1:6" s="4" customFormat="1" x14ac:dyDescent="0.35">
      <c r="A72" s="17">
        <v>8</v>
      </c>
      <c r="B72" s="10" t="s">
        <v>98</v>
      </c>
      <c r="C72" s="18"/>
      <c r="D72" s="25"/>
      <c r="E72" s="18"/>
      <c r="F72" s="34"/>
    </row>
    <row r="73" spans="1:6" x14ac:dyDescent="0.35">
      <c r="A73" s="3" t="s">
        <v>99</v>
      </c>
      <c r="B73" s="9" t="s">
        <v>176</v>
      </c>
      <c r="C73" s="2" t="s">
        <v>13</v>
      </c>
      <c r="D73" s="24">
        <v>14</v>
      </c>
      <c r="E73" s="2"/>
      <c r="F73" s="32">
        <f t="shared" ref="F73:F78" si="4">D73*E73</f>
        <v>0</v>
      </c>
    </row>
    <row r="74" spans="1:6" ht="18" customHeight="1" x14ac:dyDescent="0.35">
      <c r="A74" s="3" t="s">
        <v>100</v>
      </c>
      <c r="B74" s="9" t="s">
        <v>101</v>
      </c>
      <c r="C74" s="2" t="s">
        <v>13</v>
      </c>
      <c r="D74" s="24">
        <v>3.8</v>
      </c>
      <c r="E74" s="2"/>
      <c r="F74" s="32">
        <f t="shared" si="4"/>
        <v>0</v>
      </c>
    </row>
    <row r="75" spans="1:6" x14ac:dyDescent="0.35">
      <c r="A75" s="3" t="s">
        <v>102</v>
      </c>
      <c r="B75" s="9" t="s">
        <v>177</v>
      </c>
      <c r="C75" s="2" t="s">
        <v>13</v>
      </c>
      <c r="D75" s="24">
        <v>2.8</v>
      </c>
      <c r="E75" s="2"/>
      <c r="F75" s="32">
        <f t="shared" si="4"/>
        <v>0</v>
      </c>
    </row>
    <row r="76" spans="1:6" x14ac:dyDescent="0.35">
      <c r="A76" s="3" t="s">
        <v>103</v>
      </c>
      <c r="B76" s="9" t="s">
        <v>104</v>
      </c>
      <c r="C76" s="2" t="s">
        <v>13</v>
      </c>
      <c r="D76" s="24">
        <v>28</v>
      </c>
      <c r="E76" s="2"/>
      <c r="F76" s="32">
        <f t="shared" si="4"/>
        <v>0</v>
      </c>
    </row>
    <row r="77" spans="1:6" ht="29" x14ac:dyDescent="0.35">
      <c r="A77" s="3" t="s">
        <v>105</v>
      </c>
      <c r="B77" s="9" t="s">
        <v>106</v>
      </c>
      <c r="C77" s="2" t="s">
        <v>13</v>
      </c>
      <c r="D77" s="24">
        <v>5</v>
      </c>
      <c r="E77" s="2"/>
      <c r="F77" s="32">
        <f t="shared" si="4"/>
        <v>0</v>
      </c>
    </row>
    <row r="78" spans="1:6" x14ac:dyDescent="0.35">
      <c r="A78" s="3" t="s">
        <v>107</v>
      </c>
      <c r="B78" s="9" t="s">
        <v>108</v>
      </c>
      <c r="C78" s="2" t="s">
        <v>7</v>
      </c>
      <c r="D78" s="24">
        <v>76</v>
      </c>
      <c r="E78" s="2"/>
      <c r="F78" s="32">
        <f t="shared" si="4"/>
        <v>0</v>
      </c>
    </row>
    <row r="79" spans="1:6" ht="16" x14ac:dyDescent="0.4">
      <c r="A79" s="3"/>
      <c r="B79" s="11" t="s">
        <v>168</v>
      </c>
      <c r="C79" s="2"/>
      <c r="D79" s="24"/>
      <c r="E79" s="2"/>
      <c r="F79" s="33">
        <f>SUM(F73:F78)</f>
        <v>0</v>
      </c>
    </row>
    <row r="80" spans="1:6" x14ac:dyDescent="0.35">
      <c r="A80" s="17">
        <v>9</v>
      </c>
      <c r="B80" s="10" t="s">
        <v>109</v>
      </c>
      <c r="C80" s="2"/>
      <c r="D80" s="24"/>
      <c r="E80" s="2"/>
      <c r="F80" s="32"/>
    </row>
    <row r="81" spans="1:9" x14ac:dyDescent="0.35">
      <c r="A81" s="3"/>
      <c r="B81" s="10" t="s">
        <v>110</v>
      </c>
      <c r="C81" s="2"/>
      <c r="D81" s="24"/>
      <c r="E81" s="2"/>
      <c r="F81" s="32"/>
    </row>
    <row r="82" spans="1:9" x14ac:dyDescent="0.35">
      <c r="A82" s="3" t="s">
        <v>111</v>
      </c>
      <c r="B82" s="9" t="s">
        <v>112</v>
      </c>
      <c r="C82" s="2" t="s">
        <v>13</v>
      </c>
      <c r="D82" s="24">
        <v>5</v>
      </c>
      <c r="E82" s="2"/>
      <c r="F82" s="32">
        <f t="shared" ref="F82:F87" si="5">D82*E82</f>
        <v>0</v>
      </c>
    </row>
    <row r="83" spans="1:9" x14ac:dyDescent="0.35">
      <c r="A83" s="3" t="s">
        <v>113</v>
      </c>
      <c r="B83" s="9" t="s">
        <v>114</v>
      </c>
      <c r="C83" s="2" t="s">
        <v>7</v>
      </c>
      <c r="D83" s="24">
        <v>30</v>
      </c>
      <c r="E83" s="2"/>
      <c r="F83" s="32">
        <f t="shared" si="5"/>
        <v>0</v>
      </c>
    </row>
    <row r="84" spans="1:9" x14ac:dyDescent="0.35">
      <c r="A84" s="3" t="s">
        <v>115</v>
      </c>
      <c r="B84" s="9" t="s">
        <v>116</v>
      </c>
      <c r="C84" s="2" t="s">
        <v>117</v>
      </c>
      <c r="D84" s="24">
        <v>3</v>
      </c>
      <c r="E84" s="2"/>
      <c r="F84" s="32">
        <f t="shared" si="5"/>
        <v>0</v>
      </c>
    </row>
    <row r="85" spans="1:9" ht="29" x14ac:dyDescent="0.35">
      <c r="A85" s="3" t="s">
        <v>118</v>
      </c>
      <c r="B85" s="9" t="s">
        <v>119</v>
      </c>
      <c r="C85" s="2" t="s">
        <v>117</v>
      </c>
      <c r="D85" s="24">
        <v>1</v>
      </c>
      <c r="E85" s="2"/>
      <c r="F85" s="32">
        <f t="shared" si="5"/>
        <v>0</v>
      </c>
    </row>
    <row r="86" spans="1:9" ht="29" x14ac:dyDescent="0.35">
      <c r="A86" s="3" t="s">
        <v>120</v>
      </c>
      <c r="B86" s="9" t="s">
        <v>121</v>
      </c>
      <c r="C86" s="2" t="s">
        <v>117</v>
      </c>
      <c r="D86" s="24">
        <v>1</v>
      </c>
      <c r="E86" s="2"/>
      <c r="F86" s="32">
        <f t="shared" si="5"/>
        <v>0</v>
      </c>
    </row>
    <row r="87" spans="1:9" ht="29" x14ac:dyDescent="0.35">
      <c r="A87" s="3" t="s">
        <v>122</v>
      </c>
      <c r="B87" s="9" t="s">
        <v>123</v>
      </c>
      <c r="C87" s="2" t="s">
        <v>44</v>
      </c>
      <c r="D87" s="24">
        <v>35</v>
      </c>
      <c r="E87" s="2"/>
      <c r="F87" s="32">
        <f t="shared" si="5"/>
        <v>0</v>
      </c>
    </row>
    <row r="88" spans="1:9" ht="16.5" thickBot="1" x14ac:dyDescent="0.45">
      <c r="A88" s="3"/>
      <c r="B88" s="11" t="s">
        <v>168</v>
      </c>
      <c r="C88" s="2"/>
      <c r="D88" s="24"/>
      <c r="E88" s="2"/>
      <c r="F88" s="33">
        <f>SUM(F82:F87)</f>
        <v>0</v>
      </c>
    </row>
    <row r="89" spans="1:9" ht="29.5" thickBot="1" x14ac:dyDescent="0.4">
      <c r="A89" s="14"/>
      <c r="B89" s="15" t="s">
        <v>183</v>
      </c>
      <c r="C89" s="16"/>
      <c r="D89" s="26"/>
      <c r="E89" s="16"/>
      <c r="F89" s="35">
        <f>F15+F24+F31+F40+F46+F54+F65+F71+F79+F88</f>
        <v>0</v>
      </c>
      <c r="I89" s="39"/>
    </row>
    <row r="90" spans="1:9" x14ac:dyDescent="0.35">
      <c r="F90" s="36"/>
    </row>
    <row r="91" spans="1:9" ht="15" thickBot="1" x14ac:dyDescent="0.4">
      <c r="F91" s="36"/>
    </row>
    <row r="92" spans="1:9" ht="15" thickBot="1" x14ac:dyDescent="0.4">
      <c r="A92" s="4" t="s">
        <v>169</v>
      </c>
      <c r="B92" s="50" t="s">
        <v>186</v>
      </c>
      <c r="C92" s="51"/>
      <c r="D92" s="51"/>
      <c r="E92" s="51"/>
      <c r="F92" s="52"/>
    </row>
    <row r="93" spans="1:9" ht="15" thickBot="1" x14ac:dyDescent="0.4">
      <c r="F93" s="36"/>
    </row>
    <row r="94" spans="1:9" ht="15" thickBot="1" x14ac:dyDescent="0.4">
      <c r="A94" s="19" t="s">
        <v>0</v>
      </c>
      <c r="B94" s="20" t="s">
        <v>1</v>
      </c>
      <c r="C94" s="21" t="s">
        <v>2</v>
      </c>
      <c r="D94" s="28" t="s">
        <v>3</v>
      </c>
      <c r="E94" s="21" t="s">
        <v>167</v>
      </c>
      <c r="F94" s="38" t="s">
        <v>4</v>
      </c>
    </row>
    <row r="95" spans="1:9" s="4" customFormat="1" x14ac:dyDescent="0.35">
      <c r="A95" s="17" t="s">
        <v>9</v>
      </c>
      <c r="B95" s="10" t="s">
        <v>134</v>
      </c>
      <c r="C95" s="18"/>
      <c r="D95" s="25"/>
      <c r="E95" s="18"/>
      <c r="F95" s="34"/>
    </row>
    <row r="96" spans="1:9" x14ac:dyDescent="0.35">
      <c r="A96" s="3" t="s">
        <v>11</v>
      </c>
      <c r="B96" s="9" t="s">
        <v>135</v>
      </c>
      <c r="C96" s="2" t="s">
        <v>13</v>
      </c>
      <c r="D96" s="24">
        <v>26</v>
      </c>
      <c r="E96" s="2"/>
      <c r="F96" s="32">
        <f t="shared" ref="F96:F101" si="6">D96*E96</f>
        <v>0</v>
      </c>
    </row>
    <row r="97" spans="1:6" ht="15.75" customHeight="1" x14ac:dyDescent="0.35">
      <c r="A97" s="3" t="s">
        <v>14</v>
      </c>
      <c r="B97" s="9" t="s">
        <v>136</v>
      </c>
      <c r="C97" s="2" t="s">
        <v>13</v>
      </c>
      <c r="D97" s="24">
        <v>0.6</v>
      </c>
      <c r="E97" s="2"/>
      <c r="F97" s="32">
        <f t="shared" si="6"/>
        <v>0</v>
      </c>
    </row>
    <row r="98" spans="1:6" x14ac:dyDescent="0.35">
      <c r="A98" s="3" t="s">
        <v>15</v>
      </c>
      <c r="B98" s="9" t="s">
        <v>137</v>
      </c>
      <c r="C98" s="2" t="s">
        <v>13</v>
      </c>
      <c r="D98" s="24">
        <v>9.1999999999999993</v>
      </c>
      <c r="E98" s="2"/>
      <c r="F98" s="32">
        <f t="shared" si="6"/>
        <v>0</v>
      </c>
    </row>
    <row r="99" spans="1:6" x14ac:dyDescent="0.35">
      <c r="A99" s="3" t="s">
        <v>17</v>
      </c>
      <c r="B99" s="9" t="s">
        <v>138</v>
      </c>
      <c r="C99" s="2" t="s">
        <v>13</v>
      </c>
      <c r="D99" s="24">
        <v>0.2</v>
      </c>
      <c r="E99" s="2"/>
      <c r="F99" s="32">
        <f t="shared" si="6"/>
        <v>0</v>
      </c>
    </row>
    <row r="100" spans="1:6" x14ac:dyDescent="0.35">
      <c r="A100" s="3" t="s">
        <v>18</v>
      </c>
      <c r="B100" s="9" t="s">
        <v>139</v>
      </c>
      <c r="C100" s="2" t="s">
        <v>13</v>
      </c>
      <c r="D100" s="24">
        <v>1.8</v>
      </c>
      <c r="E100" s="2"/>
      <c r="F100" s="32">
        <f t="shared" si="6"/>
        <v>0</v>
      </c>
    </row>
    <row r="101" spans="1:6" x14ac:dyDescent="0.35">
      <c r="A101" s="3" t="s">
        <v>20</v>
      </c>
      <c r="B101" s="9" t="s">
        <v>140</v>
      </c>
      <c r="C101" s="2" t="s">
        <v>44</v>
      </c>
      <c r="D101" s="24">
        <v>4.5999999999999996</v>
      </c>
      <c r="E101" s="2"/>
      <c r="F101" s="32">
        <f t="shared" si="6"/>
        <v>0</v>
      </c>
    </row>
    <row r="102" spans="1:6" ht="16" x14ac:dyDescent="0.4">
      <c r="A102" s="3"/>
      <c r="B102" s="11" t="s">
        <v>168</v>
      </c>
      <c r="C102" s="2"/>
      <c r="D102" s="24"/>
      <c r="E102" s="2"/>
      <c r="F102" s="33">
        <f>SUM(F96:F101)</f>
        <v>0</v>
      </c>
    </row>
    <row r="103" spans="1:6" s="4" customFormat="1" x14ac:dyDescent="0.35">
      <c r="A103" s="17" t="s">
        <v>24</v>
      </c>
      <c r="B103" s="10" t="s">
        <v>141</v>
      </c>
      <c r="C103" s="18"/>
      <c r="D103" s="25"/>
      <c r="E103" s="18"/>
      <c r="F103" s="34"/>
    </row>
    <row r="104" spans="1:6" x14ac:dyDescent="0.35">
      <c r="A104" s="3" t="s">
        <v>26</v>
      </c>
      <c r="B104" s="9" t="s">
        <v>142</v>
      </c>
      <c r="C104" s="2" t="s">
        <v>13</v>
      </c>
      <c r="D104" s="24">
        <v>6.7</v>
      </c>
      <c r="E104" s="2"/>
      <c r="F104" s="32">
        <f>D104*E104</f>
        <v>0</v>
      </c>
    </row>
    <row r="105" spans="1:6" x14ac:dyDescent="0.35">
      <c r="A105" s="3" t="s">
        <v>27</v>
      </c>
      <c r="B105" s="9" t="s">
        <v>143</v>
      </c>
      <c r="C105" s="2" t="s">
        <v>13</v>
      </c>
      <c r="D105" s="24">
        <v>0.6</v>
      </c>
      <c r="E105" s="2"/>
      <c r="F105" s="32">
        <f>D105*E105</f>
        <v>0</v>
      </c>
    </row>
    <row r="106" spans="1:6" x14ac:dyDescent="0.35">
      <c r="A106" s="3" t="s">
        <v>29</v>
      </c>
      <c r="B106" s="9" t="s">
        <v>28</v>
      </c>
      <c r="C106" s="2" t="s">
        <v>7</v>
      </c>
      <c r="D106" s="24">
        <v>0.32</v>
      </c>
      <c r="E106" s="2"/>
      <c r="F106" s="32">
        <f>D106*E106</f>
        <v>0</v>
      </c>
    </row>
    <row r="107" spans="1:6" ht="16" x14ac:dyDescent="0.4">
      <c r="A107" s="3"/>
      <c r="B107" s="11" t="s">
        <v>168</v>
      </c>
      <c r="C107" s="2"/>
      <c r="D107" s="24"/>
      <c r="E107" s="2"/>
      <c r="F107" s="33">
        <f>SUM(F104:F106)</f>
        <v>0</v>
      </c>
    </row>
    <row r="108" spans="1:6" s="4" customFormat="1" x14ac:dyDescent="0.35">
      <c r="A108" s="17" t="s">
        <v>34</v>
      </c>
      <c r="B108" s="10" t="s">
        <v>182</v>
      </c>
      <c r="C108" s="18"/>
      <c r="D108" s="25"/>
      <c r="E108" s="18"/>
      <c r="F108" s="34"/>
    </row>
    <row r="109" spans="1:6" x14ac:dyDescent="0.35">
      <c r="A109" s="3" t="s">
        <v>36</v>
      </c>
      <c r="B109" s="9" t="s">
        <v>145</v>
      </c>
      <c r="C109" s="2" t="s">
        <v>144</v>
      </c>
      <c r="D109" s="24">
        <v>0.1</v>
      </c>
      <c r="E109" s="2"/>
      <c r="F109" s="32">
        <f>D109*E109</f>
        <v>0</v>
      </c>
    </row>
    <row r="110" spans="1:6" x14ac:dyDescent="0.35">
      <c r="A110" s="3" t="s">
        <v>38</v>
      </c>
      <c r="B110" s="9" t="s">
        <v>146</v>
      </c>
      <c r="C110" s="2" t="s">
        <v>144</v>
      </c>
      <c r="D110" s="24">
        <v>0.1</v>
      </c>
      <c r="E110" s="2"/>
      <c r="F110" s="32">
        <f>D110*E110</f>
        <v>0</v>
      </c>
    </row>
    <row r="111" spans="1:6" ht="29" x14ac:dyDescent="0.35">
      <c r="A111" s="3" t="s">
        <v>40</v>
      </c>
      <c r="B111" s="9" t="s">
        <v>125</v>
      </c>
      <c r="C111" s="2" t="s">
        <v>130</v>
      </c>
      <c r="D111" s="24">
        <v>12</v>
      </c>
      <c r="E111" s="2"/>
      <c r="F111" s="32">
        <f>D111*E111</f>
        <v>0</v>
      </c>
    </row>
    <row r="112" spans="1:6" x14ac:dyDescent="0.35">
      <c r="A112" s="3" t="s">
        <v>42</v>
      </c>
      <c r="B112" s="9" t="s">
        <v>147</v>
      </c>
      <c r="C112" s="2" t="s">
        <v>44</v>
      </c>
      <c r="D112" s="24">
        <v>9.1999999999999993</v>
      </c>
      <c r="E112" s="2"/>
      <c r="F112" s="32">
        <f>D112*E112</f>
        <v>0</v>
      </c>
    </row>
    <row r="113" spans="1:6" x14ac:dyDescent="0.35">
      <c r="A113" s="3" t="s">
        <v>45</v>
      </c>
      <c r="B113" s="9" t="s">
        <v>126</v>
      </c>
      <c r="C113" s="2" t="s">
        <v>44</v>
      </c>
      <c r="D113" s="24">
        <v>6</v>
      </c>
      <c r="E113" s="2"/>
      <c r="F113" s="32">
        <f>D113*E113</f>
        <v>0</v>
      </c>
    </row>
    <row r="114" spans="1:6" ht="16" x14ac:dyDescent="0.4">
      <c r="A114" s="3"/>
      <c r="B114" s="11" t="s">
        <v>168</v>
      </c>
      <c r="C114" s="2"/>
      <c r="D114" s="24"/>
      <c r="E114" s="2"/>
      <c r="F114" s="33">
        <f>SUM(F109:F113)</f>
        <v>0</v>
      </c>
    </row>
    <row r="115" spans="1:6" s="4" customFormat="1" x14ac:dyDescent="0.35">
      <c r="A115" s="17" t="s">
        <v>51</v>
      </c>
      <c r="B115" s="10" t="s">
        <v>62</v>
      </c>
      <c r="C115" s="18"/>
      <c r="D115" s="25"/>
      <c r="E115" s="2"/>
      <c r="F115" s="34"/>
    </row>
    <row r="116" spans="1:6" ht="20.25" customHeight="1" x14ac:dyDescent="0.35">
      <c r="A116" s="3" t="s">
        <v>53</v>
      </c>
      <c r="B116" s="9" t="s">
        <v>148</v>
      </c>
      <c r="C116" s="2" t="s">
        <v>7</v>
      </c>
      <c r="D116" s="24">
        <v>4.2</v>
      </c>
      <c r="E116" s="2"/>
      <c r="F116" s="32">
        <f>D116*E116</f>
        <v>0</v>
      </c>
    </row>
    <row r="117" spans="1:6" x14ac:dyDescent="0.35">
      <c r="A117" s="3" t="s">
        <v>55</v>
      </c>
      <c r="B117" s="9" t="s">
        <v>149</v>
      </c>
      <c r="C117" s="2" t="s">
        <v>7</v>
      </c>
      <c r="D117" s="24">
        <v>20</v>
      </c>
      <c r="E117" s="2"/>
      <c r="F117" s="32">
        <f>D117*E117</f>
        <v>0</v>
      </c>
    </row>
    <row r="118" spans="1:6" x14ac:dyDescent="0.35">
      <c r="A118" s="3" t="s">
        <v>57</v>
      </c>
      <c r="B118" s="9" t="s">
        <v>150</v>
      </c>
      <c r="C118" s="2" t="s">
        <v>7</v>
      </c>
      <c r="D118" s="24">
        <v>40</v>
      </c>
      <c r="E118" s="2"/>
      <c r="F118" s="32">
        <f>D118*E118</f>
        <v>0</v>
      </c>
    </row>
    <row r="119" spans="1:6" x14ac:dyDescent="0.35">
      <c r="A119" s="3" t="s">
        <v>59</v>
      </c>
      <c r="B119" s="9" t="s">
        <v>151</v>
      </c>
      <c r="C119" s="2" t="s">
        <v>7</v>
      </c>
      <c r="D119" s="24">
        <v>6</v>
      </c>
      <c r="E119" s="2"/>
      <c r="F119" s="32">
        <f>D119*E119</f>
        <v>0</v>
      </c>
    </row>
    <row r="120" spans="1:6" ht="17.25" customHeight="1" x14ac:dyDescent="0.35">
      <c r="A120" s="3" t="s">
        <v>128</v>
      </c>
      <c r="B120" s="9" t="s">
        <v>129</v>
      </c>
      <c r="C120" s="2" t="s">
        <v>130</v>
      </c>
      <c r="D120" s="24">
        <v>6</v>
      </c>
      <c r="E120" s="2"/>
      <c r="F120" s="32">
        <f>D120*E120</f>
        <v>0</v>
      </c>
    </row>
    <row r="121" spans="1:6" ht="16" x14ac:dyDescent="0.4">
      <c r="A121" s="3"/>
      <c r="B121" s="11" t="s">
        <v>168</v>
      </c>
      <c r="C121" s="2"/>
      <c r="D121" s="24"/>
      <c r="E121" s="2"/>
      <c r="F121" s="33">
        <f>SUM(F116:F120)</f>
        <v>0</v>
      </c>
    </row>
    <row r="122" spans="1:6" s="4" customFormat="1" x14ac:dyDescent="0.35">
      <c r="A122" s="17" t="s">
        <v>61</v>
      </c>
      <c r="B122" s="10" t="s">
        <v>127</v>
      </c>
      <c r="C122" s="18"/>
      <c r="D122" s="25"/>
      <c r="E122" s="18"/>
      <c r="F122" s="34"/>
    </row>
    <row r="123" spans="1:6" x14ac:dyDescent="0.35">
      <c r="A123" s="3" t="s">
        <v>63</v>
      </c>
      <c r="B123" s="9" t="s">
        <v>152</v>
      </c>
      <c r="C123" s="2" t="s">
        <v>117</v>
      </c>
      <c r="D123" s="24">
        <v>3</v>
      </c>
      <c r="E123" s="2"/>
      <c r="F123" s="32">
        <f>D123*E123</f>
        <v>0</v>
      </c>
    </row>
    <row r="124" spans="1:6" ht="16" x14ac:dyDescent="0.4">
      <c r="A124" s="3"/>
      <c r="B124" s="11" t="s">
        <v>168</v>
      </c>
      <c r="C124" s="2"/>
      <c r="D124" s="24"/>
      <c r="E124" s="2"/>
      <c r="F124" s="33">
        <f>F123</f>
        <v>0</v>
      </c>
    </row>
    <row r="125" spans="1:6" s="4" customFormat="1" x14ac:dyDescent="0.35">
      <c r="A125" s="17" t="s">
        <v>72</v>
      </c>
      <c r="B125" s="10" t="s">
        <v>73</v>
      </c>
      <c r="C125" s="18"/>
      <c r="D125" s="25"/>
      <c r="E125" s="18"/>
      <c r="F125" s="34"/>
    </row>
    <row r="126" spans="1:6" x14ac:dyDescent="0.35">
      <c r="A126" s="3" t="s">
        <v>74</v>
      </c>
      <c r="B126" s="9" t="s">
        <v>153</v>
      </c>
      <c r="C126" s="2" t="s">
        <v>7</v>
      </c>
      <c r="D126" s="24">
        <v>66.2</v>
      </c>
      <c r="E126" s="2"/>
      <c r="F126" s="32">
        <f t="shared" ref="F126:F131" si="7">D126*E126</f>
        <v>0</v>
      </c>
    </row>
    <row r="127" spans="1:6" x14ac:dyDescent="0.35">
      <c r="A127" s="3" t="s">
        <v>76</v>
      </c>
      <c r="B127" s="9" t="s">
        <v>154</v>
      </c>
      <c r="C127" s="2" t="s">
        <v>7</v>
      </c>
      <c r="D127" s="24">
        <v>42.6</v>
      </c>
      <c r="E127" s="2"/>
      <c r="F127" s="32">
        <f t="shared" si="7"/>
        <v>0</v>
      </c>
    </row>
    <row r="128" spans="1:6" x14ac:dyDescent="0.35">
      <c r="A128" s="3" t="s">
        <v>78</v>
      </c>
      <c r="B128" s="9" t="s">
        <v>155</v>
      </c>
      <c r="C128" s="2" t="s">
        <v>7</v>
      </c>
      <c r="D128" s="24">
        <v>33</v>
      </c>
      <c r="E128" s="2"/>
      <c r="F128" s="32">
        <f t="shared" si="7"/>
        <v>0</v>
      </c>
    </row>
    <row r="129" spans="1:6" x14ac:dyDescent="0.35">
      <c r="A129" s="3" t="s">
        <v>80</v>
      </c>
      <c r="B129" s="9" t="s">
        <v>156</v>
      </c>
      <c r="C129" s="2" t="s">
        <v>7</v>
      </c>
      <c r="D129" s="24">
        <v>4</v>
      </c>
      <c r="E129" s="2"/>
      <c r="F129" s="32">
        <f t="shared" si="7"/>
        <v>0</v>
      </c>
    </row>
    <row r="130" spans="1:6" x14ac:dyDescent="0.35">
      <c r="A130" s="3" t="s">
        <v>82</v>
      </c>
      <c r="B130" s="9" t="s">
        <v>157</v>
      </c>
      <c r="C130" s="2" t="s">
        <v>7</v>
      </c>
      <c r="D130" s="24">
        <v>5.6</v>
      </c>
      <c r="E130" s="2"/>
      <c r="F130" s="32">
        <f t="shared" si="7"/>
        <v>0</v>
      </c>
    </row>
    <row r="131" spans="1:6" x14ac:dyDescent="0.35">
      <c r="A131" s="3" t="s">
        <v>84</v>
      </c>
      <c r="B131" s="9" t="s">
        <v>158</v>
      </c>
      <c r="C131" s="2" t="s">
        <v>7</v>
      </c>
      <c r="D131" s="24">
        <v>3</v>
      </c>
      <c r="E131" s="2"/>
      <c r="F131" s="32">
        <f t="shared" si="7"/>
        <v>0</v>
      </c>
    </row>
    <row r="132" spans="1:6" ht="16" x14ac:dyDescent="0.4">
      <c r="A132" s="3"/>
      <c r="B132" s="11" t="s">
        <v>168</v>
      </c>
      <c r="C132" s="2"/>
      <c r="D132" s="24"/>
      <c r="E132" s="2"/>
      <c r="F132" s="33">
        <f>SUM(F126:F131)</f>
        <v>0</v>
      </c>
    </row>
    <row r="133" spans="1:6" s="4" customFormat="1" x14ac:dyDescent="0.35">
      <c r="A133" s="17" t="s">
        <v>92</v>
      </c>
      <c r="B133" s="10" t="s">
        <v>159</v>
      </c>
      <c r="C133" s="18"/>
      <c r="D133" s="25"/>
      <c r="E133" s="18"/>
      <c r="F133" s="34"/>
    </row>
    <row r="134" spans="1:6" x14ac:dyDescent="0.35">
      <c r="A134" s="3" t="s">
        <v>94</v>
      </c>
      <c r="B134" s="9" t="s">
        <v>160</v>
      </c>
      <c r="C134" s="2" t="s">
        <v>44</v>
      </c>
      <c r="D134" s="24">
        <v>6</v>
      </c>
      <c r="E134" s="2"/>
      <c r="F134" s="32">
        <f t="shared" ref="F134:F139" si="8">D134*E134</f>
        <v>0</v>
      </c>
    </row>
    <row r="135" spans="1:6" ht="29" x14ac:dyDescent="0.35">
      <c r="A135" s="3" t="s">
        <v>96</v>
      </c>
      <c r="B135" s="9" t="s">
        <v>161</v>
      </c>
      <c r="C135" s="2" t="s">
        <v>44</v>
      </c>
      <c r="D135" s="24">
        <v>5</v>
      </c>
      <c r="E135" s="2"/>
      <c r="F135" s="32">
        <f t="shared" si="8"/>
        <v>0</v>
      </c>
    </row>
    <row r="136" spans="1:6" ht="29" x14ac:dyDescent="0.35">
      <c r="A136" s="3" t="s">
        <v>131</v>
      </c>
      <c r="B136" s="9" t="s">
        <v>162</v>
      </c>
      <c r="C136" s="2" t="s">
        <v>13</v>
      </c>
      <c r="D136" s="24">
        <v>1</v>
      </c>
      <c r="E136" s="2"/>
      <c r="F136" s="32">
        <f t="shared" si="8"/>
        <v>0</v>
      </c>
    </row>
    <row r="137" spans="1:6" x14ac:dyDescent="0.35">
      <c r="A137" s="3" t="s">
        <v>132</v>
      </c>
      <c r="B137" s="9" t="s">
        <v>163</v>
      </c>
      <c r="C137" s="2" t="s">
        <v>7</v>
      </c>
      <c r="D137" s="24">
        <v>3.6</v>
      </c>
      <c r="E137" s="2"/>
      <c r="F137" s="32">
        <f t="shared" si="8"/>
        <v>0</v>
      </c>
    </row>
    <row r="138" spans="1:6" x14ac:dyDescent="0.35">
      <c r="A138" s="3" t="s">
        <v>133</v>
      </c>
      <c r="B138" s="9" t="s">
        <v>164</v>
      </c>
      <c r="C138" s="2" t="s">
        <v>117</v>
      </c>
      <c r="D138" s="24">
        <v>1</v>
      </c>
      <c r="E138" s="2"/>
      <c r="F138" s="32">
        <f t="shared" si="8"/>
        <v>0</v>
      </c>
    </row>
    <row r="139" spans="1:6" x14ac:dyDescent="0.35">
      <c r="A139" s="3" t="s">
        <v>165</v>
      </c>
      <c r="B139" s="9" t="s">
        <v>166</v>
      </c>
      <c r="C139" s="2" t="s">
        <v>5</v>
      </c>
      <c r="D139" s="24">
        <v>1</v>
      </c>
      <c r="E139" s="2"/>
      <c r="F139" s="32">
        <f t="shared" si="8"/>
        <v>0</v>
      </c>
    </row>
    <row r="140" spans="1:6" ht="16.5" thickBot="1" x14ac:dyDescent="0.45">
      <c r="A140" s="12"/>
      <c r="B140" s="22" t="s">
        <v>168</v>
      </c>
      <c r="C140" s="13"/>
      <c r="D140" s="27"/>
      <c r="E140" s="13"/>
      <c r="F140" s="37">
        <f>SUM(F134:F139)</f>
        <v>0</v>
      </c>
    </row>
    <row r="141" spans="1:6" s="4" customFormat="1" ht="15" thickBot="1" x14ac:dyDescent="0.4">
      <c r="A141" s="14"/>
      <c r="B141" s="15" t="s">
        <v>184</v>
      </c>
      <c r="C141" s="16"/>
      <c r="D141" s="26"/>
      <c r="E141" s="16"/>
      <c r="F141" s="35">
        <f>F102+F107+F114+F121+F124+F132+F140</f>
        <v>0</v>
      </c>
    </row>
    <row r="142" spans="1:6" ht="15" thickBot="1" x14ac:dyDescent="0.4"/>
    <row r="143" spans="1:6" ht="16" thickBot="1" x14ac:dyDescent="0.4">
      <c r="A143" s="14"/>
      <c r="B143" s="15" t="s">
        <v>188</v>
      </c>
      <c r="C143" s="43"/>
      <c r="D143" s="44"/>
      <c r="E143" s="45">
        <f>F89+F141</f>
        <v>0</v>
      </c>
      <c r="F143" s="46"/>
    </row>
  </sheetData>
  <mergeCells count="6">
    <mergeCell ref="B7:F7"/>
    <mergeCell ref="C143:D143"/>
    <mergeCell ref="E143:F143"/>
    <mergeCell ref="B8:F8"/>
    <mergeCell ref="B10:F10"/>
    <mergeCell ref="B92:F92"/>
  </mergeCells>
  <pageMargins left="0.7" right="0.7" top="0.75" bottom="0.75" header="0.3" footer="0.3"/>
  <pageSetup paperSize="9" scale="80" orientation="portrait" r:id="rId1"/>
  <rowBreaks count="2" manualBreakCount="2">
    <brk id="40" max="5" man="1"/>
    <brk id="89" max="5" man="1"/>
  </rowBreaks>
  <customProperties>
    <customPr name="QAA_DRILLPATH_NOD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7"/>
  <sheetViews>
    <sheetView workbookViewId="0">
      <selection activeCell="A2" sqref="A2:H2"/>
    </sheetView>
  </sheetViews>
  <sheetFormatPr defaultColWidth="10.81640625" defaultRowHeight="14.5" x14ac:dyDescent="0.35"/>
  <sheetData>
    <row r="1" s="1" customFormat="1" x14ac:dyDescent="0.35"/>
    <row r="2" s="1" customFormat="1" ht="82.5" customHeight="1" x14ac:dyDescent="0.35"/>
    <row r="3" s="1" customFormat="1" x14ac:dyDescent="0.35"/>
    <row r="4" s="1" customFormat="1" x14ac:dyDescent="0.35"/>
    <row r="5" s="1" customFormat="1" x14ac:dyDescent="0.35"/>
    <row r="7" s="1" customFormat="1" ht="49.5" customHeight="1" x14ac:dyDescent="0.35"/>
    <row r="8" s="1" customFormat="1" x14ac:dyDescent="0.35"/>
    <row r="9" s="1" customFormat="1" x14ac:dyDescent="0.35"/>
    <row r="10" s="1" customFormat="1" x14ac:dyDescent="0.35"/>
    <row r="11" s="1" customFormat="1" x14ac:dyDescent="0.35"/>
    <row r="12" s="1" customFormat="1" x14ac:dyDescent="0.35"/>
    <row r="13" s="1" customFormat="1" ht="18.75" customHeight="1" x14ac:dyDescent="0.35"/>
    <row r="14" s="1" customFormat="1" ht="14.25" customHeight="1" x14ac:dyDescent="0.35"/>
    <row r="15" s="1" customFormat="1" ht="15.75" customHeight="1" x14ac:dyDescent="0.35"/>
    <row r="16" s="1" customFormat="1" ht="17.25" customHeight="1" x14ac:dyDescent="0.35"/>
    <row r="17" s="1" customFormat="1" ht="16.5" customHeight="1" x14ac:dyDescent="0.35"/>
    <row r="18" s="1" customFormat="1" ht="15.75" customHeight="1" x14ac:dyDescent="0.35"/>
    <row r="19" s="1" customFormat="1" ht="15" customHeight="1" x14ac:dyDescent="0.35"/>
    <row r="20" s="1" customFormat="1" ht="15" customHeight="1" x14ac:dyDescent="0.35"/>
    <row r="21" s="1" customFormat="1" ht="14.25" customHeight="1" x14ac:dyDescent="0.35"/>
    <row r="22" s="1" customFormat="1" ht="15" customHeight="1" x14ac:dyDescent="0.35"/>
    <row r="23" s="4" customFormat="1" ht="15" customHeight="1" x14ac:dyDescent="0.35"/>
    <row r="24" s="1" customFormat="1" ht="15" customHeight="1" x14ac:dyDescent="0.35"/>
    <row r="25" s="1" customFormat="1" ht="14.25" customHeight="1" x14ac:dyDescent="0.35"/>
    <row r="26" s="1" customFormat="1" ht="15.75" customHeight="1" x14ac:dyDescent="0.35"/>
    <row r="27" s="1" customFormat="1" ht="15.75" customHeight="1" x14ac:dyDescent="0.35"/>
    <row r="28" s="1" customFormat="1" ht="14.25" customHeight="1" x14ac:dyDescent="0.35"/>
    <row r="29" s="1" customFormat="1" ht="15" customHeight="1" x14ac:dyDescent="0.35"/>
    <row r="30" s="4" customFormat="1" ht="15" customHeight="1" x14ac:dyDescent="0.35"/>
    <row r="31" s="1" customFormat="1" ht="15.75" customHeight="1" x14ac:dyDescent="0.35"/>
    <row r="32" s="1" customFormat="1" ht="15.75" customHeight="1" x14ac:dyDescent="0.35"/>
    <row r="33" s="1" customFormat="1" ht="30.75" customHeight="1" x14ac:dyDescent="0.35"/>
    <row r="34" s="1" customFormat="1" ht="15" customHeight="1" x14ac:dyDescent="0.35"/>
    <row r="35" s="1" customFormat="1" ht="15" customHeight="1" x14ac:dyDescent="0.35"/>
    <row r="36" s="1" customFormat="1" ht="33.75" customHeight="1" x14ac:dyDescent="0.35"/>
    <row r="37" s="1" customFormat="1" ht="17.25" customHeight="1" x14ac:dyDescent="0.35"/>
    <row r="38" s="1" customFormat="1" ht="18" customHeight="1" x14ac:dyDescent="0.35"/>
    <row r="39" s="4" customFormat="1" ht="15" customHeight="1" x14ac:dyDescent="0.35"/>
    <row r="40" s="1" customFormat="1" ht="30.75" customHeight="1" x14ac:dyDescent="0.35"/>
    <row r="41" s="1" customFormat="1" ht="48.75" customHeight="1" x14ac:dyDescent="0.35"/>
    <row r="42" s="1" customFormat="1" ht="16.5" customHeight="1" x14ac:dyDescent="0.35"/>
    <row r="43" s="1" customFormat="1" ht="15" customHeight="1" x14ac:dyDescent="0.35"/>
    <row r="44" s="4" customFormat="1" ht="15" customHeight="1" x14ac:dyDescent="0.35"/>
    <row r="45" s="1" customFormat="1" ht="30" customHeight="1" x14ac:dyDescent="0.35"/>
    <row r="46" s="1" customFormat="1" ht="15.75" customHeight="1" x14ac:dyDescent="0.35"/>
    <row r="47" s="1" customFormat="1" ht="15" customHeight="1" x14ac:dyDescent="0.35"/>
    <row r="48" s="1" customFormat="1" ht="14.25" customHeight="1" x14ac:dyDescent="0.35"/>
    <row r="49" s="1" customFormat="1" ht="32.25" customHeight="1" x14ac:dyDescent="0.35"/>
    <row r="50" s="1" customFormat="1" ht="15" customHeight="1" x14ac:dyDescent="0.35"/>
    <row r="51" s="1" customFormat="1" ht="15.75" customHeight="1" x14ac:dyDescent="0.35"/>
    <row r="52" s="4" customFormat="1" ht="15.75" customHeight="1" x14ac:dyDescent="0.35"/>
    <row r="53" s="1" customFormat="1" ht="15" customHeight="1" x14ac:dyDescent="0.35"/>
    <row r="54" s="1" customFormat="1" ht="14.25" customHeight="1" x14ac:dyDescent="0.35"/>
    <row r="55" s="1" customFormat="1" ht="15" customHeight="1" x14ac:dyDescent="0.35"/>
    <row r="56" s="1" customFormat="1" ht="15" customHeight="1" x14ac:dyDescent="0.35"/>
    <row r="57" s="1" customFormat="1" ht="15.75" customHeight="1" x14ac:dyDescent="0.35"/>
    <row r="58" s="1" customFormat="1" ht="17.25" customHeight="1" x14ac:dyDescent="0.35"/>
    <row r="59" s="1" customFormat="1" ht="15" customHeight="1" x14ac:dyDescent="0.35"/>
    <row r="60" s="1" customFormat="1" ht="15" customHeight="1" x14ac:dyDescent="0.35"/>
    <row r="61" s="1" customFormat="1" ht="15" customHeight="1" x14ac:dyDescent="0.35"/>
    <row r="62" s="1" customFormat="1" ht="17.25" customHeight="1" x14ac:dyDescent="0.35"/>
    <row r="63" s="4" customFormat="1" ht="33" customHeigh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4" customFormat="1" x14ac:dyDescent="0.35"/>
    <row r="70" s="1" customFormat="1" x14ac:dyDescent="0.35"/>
    <row r="71" s="1" customFormat="1" ht="18" customHeigh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ht="17.25" customHeight="1" x14ac:dyDescent="0.35"/>
    <row r="78" s="1" customFormat="1" ht="15.75" customHeight="1" x14ac:dyDescent="0.35"/>
    <row r="79" s="1" customFormat="1" ht="13.5" customHeight="1" x14ac:dyDescent="0.35"/>
    <row r="80" s="1" customFormat="1" ht="15.75" hidden="1" customHeight="1" x14ac:dyDescent="0.35"/>
    <row r="81" s="1" customFormat="1" ht="15" hidden="1" customHeight="1" x14ac:dyDescent="0.35"/>
    <row r="82" s="1" customFormat="1" ht="33" hidden="1" customHeight="1" x14ac:dyDescent="0.35"/>
    <row r="83" s="1" customFormat="1" hidden="1" x14ac:dyDescent="0.35"/>
    <row r="84" s="1" customFormat="1" x14ac:dyDescent="0.35"/>
    <row r="85" s="1" customFormat="1" ht="17.25" customHeight="1" x14ac:dyDescent="0.35"/>
    <row r="86" s="1" customFormat="1" ht="33" customHeigh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ht="15.75" customHeight="1" x14ac:dyDescent="0.35"/>
    <row r="92" s="1" customFormat="1" ht="14.25" customHeight="1" x14ac:dyDescent="0.35"/>
    <row r="93" s="1" customFormat="1" ht="14.25" customHeight="1" x14ac:dyDescent="0.35"/>
    <row r="94" s="1" customFormat="1" ht="15.75" customHeight="1" x14ac:dyDescent="0.35"/>
    <row r="95" s="1" customFormat="1" ht="15" customHeight="1" x14ac:dyDescent="0.35"/>
    <row r="96" s="1" customFormat="1" ht="30.75" customHeight="1" x14ac:dyDescent="0.35"/>
    <row r="97" s="1" customFormat="1" ht="15" customHeight="1" x14ac:dyDescent="0.35"/>
    <row r="98" s="1" customFormat="1" ht="15.75" customHeight="1" x14ac:dyDescent="0.35"/>
    <row r="99" s="1" customFormat="1" ht="14.25" customHeight="1" x14ac:dyDescent="0.35"/>
    <row r="100" s="4" customFormat="1" ht="15" customHeight="1" x14ac:dyDescent="0.35"/>
    <row r="101" s="1" customFormat="1" ht="15" customHeight="1" x14ac:dyDescent="0.35"/>
    <row r="102" s="1" customFormat="1" ht="15" customHeight="1" x14ac:dyDescent="0.35"/>
    <row r="103" s="1" customFormat="1" ht="15.75" customHeight="1" x14ac:dyDescent="0.35"/>
    <row r="104" s="1" customFormat="1" ht="14.25" customHeight="1" x14ac:dyDescent="0.35"/>
    <row r="105" s="1" customFormat="1" ht="18" customHeight="1" x14ac:dyDescent="0.35"/>
    <row r="106" s="4" customFormat="1" x14ac:dyDescent="0.35"/>
    <row r="107" s="1" customFormat="1" ht="15" customHeight="1" x14ac:dyDescent="0.35"/>
    <row r="108" s="1" customFormat="1" ht="15.75" customHeight="1" x14ac:dyDescent="0.35"/>
    <row r="109" s="1" customFormat="1" ht="34.5" customHeight="1" x14ac:dyDescent="0.35"/>
    <row r="110" s="1" customFormat="1" ht="15.75" customHeight="1" x14ac:dyDescent="0.35"/>
    <row r="111" s="1" customFormat="1" ht="15" customHeight="1" x14ac:dyDescent="0.35"/>
    <row r="112" s="1" customFormat="1" ht="29.25" customHeight="1" x14ac:dyDescent="0.35"/>
    <row r="113" s="1" customFormat="1" ht="15.75" customHeight="1" x14ac:dyDescent="0.35"/>
    <row r="114" s="1" customFormat="1" ht="15" customHeight="1" x14ac:dyDescent="0.35"/>
    <row r="115" s="4" customFormat="1" ht="15" customHeight="1" x14ac:dyDescent="0.35"/>
    <row r="116" s="1" customFormat="1" ht="15.75" customHeight="1" x14ac:dyDescent="0.35"/>
    <row r="117" s="1" customFormat="1" ht="15.75" customHeight="1" x14ac:dyDescent="0.35"/>
    <row r="118" s="1" customFormat="1" ht="50.25" customHeight="1" x14ac:dyDescent="0.35"/>
    <row r="119" s="1" customFormat="1" ht="15.75" customHeight="1" x14ac:dyDescent="0.35"/>
    <row r="120" s="4" customFormat="1" ht="16.5" customHeight="1" x14ac:dyDescent="0.35"/>
    <row r="121" s="1" customFormat="1" ht="30" customHeight="1" x14ac:dyDescent="0.35"/>
    <row r="122" s="1" customFormat="1" ht="15.75" customHeight="1" x14ac:dyDescent="0.35"/>
    <row r="123" s="1" customFormat="1" ht="14.25" customHeight="1" x14ac:dyDescent="0.35"/>
    <row r="124" s="1" customFormat="1" ht="30" customHeight="1" x14ac:dyDescent="0.35"/>
    <row r="125" s="1" customFormat="1" ht="17.25" customHeight="1" x14ac:dyDescent="0.35"/>
    <row r="126" s="4" customFormat="1" ht="15.75" customHeight="1" x14ac:dyDescent="0.35"/>
    <row r="127" s="1" customFormat="1" ht="14.25" customHeight="1" x14ac:dyDescent="0.35"/>
    <row r="128" s="1" customFormat="1" ht="14.25" customHeight="1" x14ac:dyDescent="0.35"/>
    <row r="129" s="1" customFormat="1" ht="32.25" customHeight="1" x14ac:dyDescent="0.35"/>
    <row r="130" s="1" customFormat="1" ht="15" customHeight="1" x14ac:dyDescent="0.35"/>
    <row r="131" s="1" customFormat="1" ht="14.25" customHeight="1" x14ac:dyDescent="0.35"/>
    <row r="132" s="1" customFormat="1" ht="15.75" customHeight="1" x14ac:dyDescent="0.35"/>
    <row r="133" s="1" customFormat="1" ht="15.75" customHeight="1" x14ac:dyDescent="0.35"/>
    <row r="134" s="1" customFormat="1" ht="18.75" customHeight="1" x14ac:dyDescent="0.35"/>
    <row r="135" s="4" customFormat="1" ht="16.5" customHeight="1" x14ac:dyDescent="0.35"/>
    <row r="136" s="1" customFormat="1" ht="19.5" customHeight="1" x14ac:dyDescent="0.35"/>
    <row r="137" s="1" customFormat="1" ht="30.75" customHeight="1" x14ac:dyDescent="0.35"/>
    <row r="138" s="1" customFormat="1" ht="16.5" customHeight="1" x14ac:dyDescent="0.35"/>
    <row r="139" s="1" customFormat="1" ht="18.75" customHeight="1" x14ac:dyDescent="0.35"/>
    <row r="140" s="1" customFormat="1" ht="32.25" customHeight="1" x14ac:dyDescent="0.35"/>
    <row r="141" s="1" customFormat="1" ht="15" customHeight="1" x14ac:dyDescent="0.35"/>
    <row r="142" s="1" customFormat="1" ht="18" customHeight="1" x14ac:dyDescent="0.35"/>
    <row r="143" s="1" customFormat="1" ht="18.75" customHeigh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4" customFormat="1" x14ac:dyDescent="0.35"/>
    <row r="149" s="1" customFormat="1" x14ac:dyDescent="0.35"/>
    <row r="150" s="1" customFormat="1" ht="15.75" customHeigh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4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4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4" customFormat="1" x14ac:dyDescent="0.35"/>
    <row r="169" s="1" customFormat="1" ht="20.25" customHeight="1" x14ac:dyDescent="0.35"/>
    <row r="170" s="1" customFormat="1" x14ac:dyDescent="0.35"/>
    <row r="171" s="1" customFormat="1" x14ac:dyDescent="0.35"/>
    <row r="172" s="1" customFormat="1" x14ac:dyDescent="0.35"/>
    <row r="173" s="1" customFormat="1" ht="33.75" customHeight="1" x14ac:dyDescent="0.35"/>
    <row r="174" s="1" customFormat="1" x14ac:dyDescent="0.35"/>
    <row r="175" s="4" customFormat="1" x14ac:dyDescent="0.35"/>
    <row r="176" s="1" customFormat="1" x14ac:dyDescent="0.35"/>
    <row r="177" s="1" customFormat="1" x14ac:dyDescent="0.35"/>
    <row r="178" s="4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4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4" customFormat="1" x14ac:dyDescent="0.35"/>
    <row r="195" s="1" customFormat="1" x14ac:dyDescent="0.35"/>
    <row r="196" s="1" customFormat="1" ht="18" customHeight="1" x14ac:dyDescent="0.35"/>
    <row r="197" s="1" customFormat="1" x14ac:dyDescent="0.35"/>
    <row r="198" s="1" customFormat="1" ht="49.5" customHeigh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ht="20.25" customHeight="1" x14ac:dyDescent="0.35"/>
    <row r="205" s="1" customFormat="1" ht="18.75" customHeight="1" x14ac:dyDescent="0.35"/>
    <row r="206" s="1" customFormat="1" ht="14.25" customHeight="1" x14ac:dyDescent="0.35"/>
    <row r="207" s="1" customFormat="1" ht="15.75" customHeight="1" x14ac:dyDescent="0.35"/>
    <row r="208" s="1" customFormat="1" ht="17.25" customHeight="1" x14ac:dyDescent="0.35"/>
    <row r="209" s="1" customFormat="1" ht="16.5" customHeight="1" x14ac:dyDescent="0.35"/>
    <row r="210" s="1" customFormat="1" ht="15.75" customHeight="1" x14ac:dyDescent="0.35"/>
    <row r="211" s="1" customFormat="1" ht="15" customHeight="1" x14ac:dyDescent="0.35"/>
    <row r="212" s="1" customFormat="1" ht="15" customHeight="1" x14ac:dyDescent="0.35"/>
    <row r="213" s="1" customFormat="1" ht="14.25" customHeight="1" x14ac:dyDescent="0.35"/>
    <row r="214" s="1" customFormat="1" ht="15" customHeight="1" x14ac:dyDescent="0.35"/>
    <row r="215" s="4" customFormat="1" ht="15" customHeight="1" x14ac:dyDescent="0.35"/>
    <row r="216" s="1" customFormat="1" ht="15" customHeight="1" x14ac:dyDescent="0.35"/>
    <row r="217" s="1" customFormat="1" ht="14.25" customHeight="1" x14ac:dyDescent="0.35"/>
    <row r="218" s="1" customFormat="1" ht="15.75" customHeight="1" x14ac:dyDescent="0.35"/>
    <row r="219" s="1" customFormat="1" ht="15.75" customHeight="1" x14ac:dyDescent="0.35"/>
    <row r="220" s="1" customFormat="1" ht="14.25" customHeight="1" x14ac:dyDescent="0.35"/>
    <row r="221" s="1" customFormat="1" ht="15" customHeight="1" x14ac:dyDescent="0.35"/>
    <row r="222" s="4" customFormat="1" ht="15" customHeight="1" x14ac:dyDescent="0.35"/>
    <row r="223" s="1" customFormat="1" ht="15.75" customHeight="1" x14ac:dyDescent="0.35"/>
    <row r="224" s="1" customFormat="1" ht="15.75" customHeight="1" x14ac:dyDescent="0.35"/>
    <row r="225" s="1" customFormat="1" ht="30.75" customHeight="1" x14ac:dyDescent="0.35"/>
    <row r="226" s="1" customFormat="1" ht="15" customHeight="1" x14ac:dyDescent="0.35"/>
    <row r="227" s="1" customFormat="1" ht="15" customHeight="1" x14ac:dyDescent="0.35"/>
    <row r="228" s="1" customFormat="1" ht="33.75" customHeight="1" x14ac:dyDescent="0.35"/>
    <row r="229" s="1" customFormat="1" ht="17.25" customHeight="1" x14ac:dyDescent="0.35"/>
    <row r="230" s="1" customFormat="1" ht="18" customHeight="1" x14ac:dyDescent="0.35"/>
    <row r="231" s="4" customFormat="1" ht="15" customHeight="1" x14ac:dyDescent="0.35"/>
    <row r="232" s="1" customFormat="1" ht="30.75" customHeight="1" x14ac:dyDescent="0.35"/>
    <row r="233" s="1" customFormat="1" ht="18.75" customHeight="1" x14ac:dyDescent="0.35"/>
    <row r="234" s="1" customFormat="1" ht="48.75" customHeight="1" x14ac:dyDescent="0.35"/>
    <row r="235" s="1" customFormat="1" ht="46.5" customHeight="1" x14ac:dyDescent="0.35"/>
    <row r="236" s="1" customFormat="1" ht="16.5" customHeight="1" x14ac:dyDescent="0.35"/>
    <row r="237" s="1" customFormat="1" ht="15" customHeight="1" x14ac:dyDescent="0.35"/>
    <row r="238" s="4" customFormat="1" ht="15" customHeight="1" x14ac:dyDescent="0.35"/>
    <row r="239" s="1" customFormat="1" ht="30" customHeight="1" x14ac:dyDescent="0.35"/>
    <row r="240" s="1" customFormat="1" ht="15.75" customHeight="1" x14ac:dyDescent="0.35"/>
    <row r="241" s="1" customFormat="1" ht="15" customHeight="1" x14ac:dyDescent="0.35"/>
    <row r="242" s="1" customFormat="1" ht="14.25" customHeight="1" x14ac:dyDescent="0.35"/>
    <row r="243" s="1" customFormat="1" ht="32.25" customHeight="1" x14ac:dyDescent="0.35"/>
    <row r="244" s="1" customFormat="1" ht="15" customHeight="1" x14ac:dyDescent="0.35"/>
    <row r="245" s="1" customFormat="1" ht="15.75" customHeight="1" x14ac:dyDescent="0.35"/>
    <row r="246" s="4" customFormat="1" ht="15.75" customHeight="1" x14ac:dyDescent="0.35"/>
    <row r="247" s="1" customFormat="1" ht="15" customHeight="1" x14ac:dyDescent="0.35"/>
    <row r="248" s="1" customFormat="1" ht="14.25" customHeight="1" x14ac:dyDescent="0.35"/>
    <row r="249" s="1" customFormat="1" ht="15" customHeight="1" x14ac:dyDescent="0.35"/>
    <row r="250" s="1" customFormat="1" ht="15" customHeight="1" x14ac:dyDescent="0.35"/>
    <row r="251" s="1" customFormat="1" ht="15.75" customHeight="1" x14ac:dyDescent="0.35"/>
    <row r="252" s="1" customFormat="1" ht="17.2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7.25" customHeight="1" x14ac:dyDescent="0.35"/>
    <row r="257" s="4" customFormat="1" ht="30.75" customHeight="1" x14ac:dyDescent="0.35"/>
    <row r="258" s="1" customFormat="1" ht="14.25" customHeight="1" x14ac:dyDescent="0.35"/>
    <row r="259" s="1" customFormat="1" ht="21" customHeight="1" x14ac:dyDescent="0.35"/>
    <row r="260" s="1" customFormat="1" ht="31.5" customHeight="1" x14ac:dyDescent="0.35"/>
    <row r="261" s="1" customFormat="1" ht="31.5" customHeight="1" x14ac:dyDescent="0.35"/>
    <row r="262" s="1" customFormat="1" ht="25.5" customHeight="1" x14ac:dyDescent="0.35"/>
    <row r="263" s="1" customFormat="1" ht="17.25" customHeight="1" x14ac:dyDescent="0.35"/>
    <row r="264" s="1" customFormat="1" ht="15.75" customHeight="1" x14ac:dyDescent="0.35"/>
    <row r="265" s="1" customFormat="1" ht="13.5" customHeight="1" x14ac:dyDescent="0.35"/>
    <row r="266" s="1" customFormat="1" ht="15.75" hidden="1" customHeight="1" x14ac:dyDescent="0.35"/>
    <row r="267" s="1" customFormat="1" ht="15" hidden="1" customHeight="1" x14ac:dyDescent="0.35"/>
    <row r="268" s="1" customFormat="1" ht="33" hidden="1" customHeight="1" x14ac:dyDescent="0.35"/>
    <row r="269" s="1" customFormat="1" hidden="1" x14ac:dyDescent="0.35"/>
    <row r="270" s="1" customFormat="1" x14ac:dyDescent="0.35"/>
    <row r="271" s="1" customFormat="1" ht="17.25" customHeight="1" x14ac:dyDescent="0.35"/>
    <row r="272" s="1" customFormat="1" ht="33" customHeigh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4" customFormat="1" x14ac:dyDescent="0.35"/>
    <row r="279" s="1" customFormat="1" x14ac:dyDescent="0.35"/>
    <row r="280" s="1" customFormat="1" ht="15.75" customHeigh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4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4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4" customFormat="1" x14ac:dyDescent="0.35"/>
    <row r="299" s="1" customFormat="1" ht="20.25" customHeight="1" x14ac:dyDescent="0.35"/>
    <row r="300" s="1" customFormat="1" x14ac:dyDescent="0.35"/>
    <row r="301" s="1" customFormat="1" x14ac:dyDescent="0.35"/>
    <row r="302" s="1" customFormat="1" x14ac:dyDescent="0.35"/>
    <row r="303" s="1" customFormat="1" ht="33.75" customHeight="1" x14ac:dyDescent="0.35"/>
    <row r="304" s="1" customFormat="1" x14ac:dyDescent="0.35"/>
    <row r="305" s="4" customFormat="1" x14ac:dyDescent="0.35"/>
    <row r="306" s="1" customFormat="1" x14ac:dyDescent="0.35"/>
    <row r="307" s="1" customFormat="1" x14ac:dyDescent="0.35"/>
    <row r="308" s="4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4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4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ht="18.75" customHeigh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4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4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4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4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4" customFormat="1" x14ac:dyDescent="0.35"/>
    <row r="369" s="1" customFormat="1" x14ac:dyDescent="0.35"/>
    <row r="370" s="1" customFormat="1" x14ac:dyDescent="0.35"/>
    <row r="371" s="1" customFormat="1" ht="30.75" customHeigh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4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4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ht="32.25" customHeight="1" x14ac:dyDescent="0.35"/>
    <row r="395" s="1" customFormat="1" x14ac:dyDescent="0.35"/>
    <row r="396" s="1" customFormat="1" x14ac:dyDescent="0.35"/>
    <row r="397" s="4" customFormat="1" x14ac:dyDescent="0.35"/>
    <row r="398" s="1" customFormat="1" x14ac:dyDescent="0.35"/>
    <row r="399" s="1" customFormat="1" ht="15.75" customHeigh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4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4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4" customFormat="1" x14ac:dyDescent="0.35"/>
    <row r="418" s="1" customFormat="1" ht="20.25" customHeight="1" x14ac:dyDescent="0.35"/>
    <row r="419" s="1" customFormat="1" x14ac:dyDescent="0.35"/>
    <row r="420" s="1" customFormat="1" x14ac:dyDescent="0.35"/>
    <row r="421" s="1" customFormat="1" x14ac:dyDescent="0.35"/>
    <row r="422" s="1" customFormat="1" ht="33.75" customHeight="1" x14ac:dyDescent="0.35"/>
    <row r="423" s="1" customFormat="1" x14ac:dyDescent="0.35"/>
    <row r="424" s="4" customFormat="1" x14ac:dyDescent="0.35"/>
    <row r="425" s="1" customFormat="1" x14ac:dyDescent="0.35"/>
    <row r="426" s="1" customFormat="1" x14ac:dyDescent="0.35"/>
    <row r="427" s="4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4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4" customFormat="1" x14ac:dyDescent="0.35"/>
    <row r="444" s="1" customFormat="1" x14ac:dyDescent="0.35"/>
    <row r="445" s="1" customFormat="1" x14ac:dyDescent="0.35"/>
    <row r="446" s="1" customFormat="1" x14ac:dyDescent="0.35"/>
    <row r="447" s="1" customFormat="1" ht="22.5" customHeight="1" x14ac:dyDescent="0.35"/>
  </sheetData>
  <pageMargins left="0.7" right="0.7" top="0.75" bottom="0.75" header="0.3" footer="0.3"/>
  <customProperties>
    <customPr name="QAA_DRILLPATH_NODE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00"/>
  <sheetViews>
    <sheetView topLeftCell="A3" workbookViewId="0">
      <selection activeCell="A6" sqref="A6:H6"/>
    </sheetView>
  </sheetViews>
  <sheetFormatPr defaultColWidth="10.81640625" defaultRowHeight="14.5" x14ac:dyDescent="0.35"/>
  <sheetData>
    <row r="2" s="1" customFormat="1" ht="82.5" customHeight="1" x14ac:dyDescent="0.35"/>
    <row r="3" s="1" customFormat="1" x14ac:dyDescent="0.35"/>
    <row r="4" s="1" customFormat="1" x14ac:dyDescent="0.35"/>
    <row r="5" s="1" customFormat="1" x14ac:dyDescent="0.35"/>
    <row r="6" s="1" customFormat="1" ht="33" customHeight="1" x14ac:dyDescent="0.35"/>
    <row r="7" s="1" customFormat="1" ht="18" customHeight="1" x14ac:dyDescent="0.35"/>
    <row r="8" s="1" customFormat="1" x14ac:dyDescent="0.35"/>
    <row r="9" s="1" customFormat="1" x14ac:dyDescent="0.35"/>
    <row r="10" s="1" customFormat="1" x14ac:dyDescent="0.35"/>
    <row r="11" s="7" customFormat="1" ht="69.75" customHeight="1" x14ac:dyDescent="0.35"/>
    <row r="12" s="1" customFormat="1" x14ac:dyDescent="0.35"/>
    <row r="13" s="1" customFormat="1" ht="17.25" customHeight="1" x14ac:dyDescent="0.35"/>
    <row r="14" s="1" customFormat="1" ht="16.5" customHeight="1" x14ac:dyDescent="0.35"/>
    <row r="15" s="1" customFormat="1" ht="16.5" customHeight="1" x14ac:dyDescent="0.35"/>
    <row r="16" s="1" customFormat="1" ht="15" customHeight="1" x14ac:dyDescent="0.35"/>
    <row r="17" s="1" customFormat="1" ht="15.75" customHeight="1" x14ac:dyDescent="0.35"/>
    <row r="18" s="1" customFormat="1" ht="15.75" customHeight="1" x14ac:dyDescent="0.35"/>
    <row r="19" s="1" customFormat="1" ht="32.25" customHeight="1" x14ac:dyDescent="0.35"/>
    <row r="20" s="1" customFormat="1" ht="15.75" customHeight="1" x14ac:dyDescent="0.35"/>
    <row r="21" s="1" customFormat="1" ht="16.5" customHeight="1" x14ac:dyDescent="0.35"/>
    <row r="22" s="1" customFormat="1" ht="16.5" customHeight="1" x14ac:dyDescent="0.35"/>
    <row r="23" s="4" customFormat="1" ht="17.25" customHeight="1" x14ac:dyDescent="0.35"/>
    <row r="24" s="1" customFormat="1" ht="18" customHeight="1" x14ac:dyDescent="0.35"/>
    <row r="25" s="1" customFormat="1" ht="15.75" customHeight="1" x14ac:dyDescent="0.35"/>
    <row r="26" s="1" customFormat="1" ht="15.75" customHeight="1" x14ac:dyDescent="0.35"/>
    <row r="27" s="1" customFormat="1" ht="15.75" customHeight="1" x14ac:dyDescent="0.35"/>
    <row r="28" s="1" customFormat="1" ht="32.25" customHeight="1" x14ac:dyDescent="0.35"/>
    <row r="29" s="1" customFormat="1" ht="18.75" customHeight="1" x14ac:dyDescent="0.35"/>
    <row r="30" s="4" customFormat="1" ht="18.75" customHeight="1" x14ac:dyDescent="0.35"/>
    <row r="31" s="1" customFormat="1" ht="18" customHeight="1" x14ac:dyDescent="0.35"/>
    <row r="32" s="1" customFormat="1" ht="15" customHeight="1" x14ac:dyDescent="0.35"/>
    <row r="33" s="1" customFormat="1" ht="31.5" customHeight="1" x14ac:dyDescent="0.35"/>
    <row r="34" s="1" customFormat="1" ht="15.75" customHeight="1" x14ac:dyDescent="0.35"/>
    <row r="35" s="1" customFormat="1" ht="15" customHeight="1" x14ac:dyDescent="0.35"/>
    <row r="36" s="1" customFormat="1" ht="30.75" customHeight="1" x14ac:dyDescent="0.35"/>
    <row r="37" s="1" customFormat="1" ht="15.75" customHeight="1" x14ac:dyDescent="0.35"/>
    <row r="38" s="1" customFormat="1" ht="17.25" customHeight="1" x14ac:dyDescent="0.35"/>
    <row r="39" s="4" customFormat="1" ht="14.25" customHeight="1" x14ac:dyDescent="0.35"/>
    <row r="40" s="1" customFormat="1" ht="32.25" customHeight="1" x14ac:dyDescent="0.35"/>
    <row r="41" s="1" customFormat="1" ht="47.25" customHeight="1" x14ac:dyDescent="0.35"/>
    <row r="42" s="1" customFormat="1" ht="48" customHeight="1" x14ac:dyDescent="0.35"/>
    <row r="43" s="1" customFormat="1" ht="15" customHeight="1" x14ac:dyDescent="0.35"/>
    <row r="44" s="1" customFormat="1" ht="15.75" customHeight="1" x14ac:dyDescent="0.35"/>
    <row r="45" s="4" customFormat="1" ht="17.25" customHeight="1" x14ac:dyDescent="0.35"/>
    <row r="46" s="1" customFormat="1" ht="33" customHeight="1" x14ac:dyDescent="0.35"/>
    <row r="47" s="1" customFormat="1" ht="15.75" customHeight="1" x14ac:dyDescent="0.35"/>
    <row r="48" s="1" customFormat="1" ht="17.25" customHeight="1" x14ac:dyDescent="0.35"/>
    <row r="49" s="1" customFormat="1" ht="14.25" customHeight="1" x14ac:dyDescent="0.35"/>
    <row r="50" s="1" customFormat="1" ht="33" customHeight="1" x14ac:dyDescent="0.35"/>
    <row r="51" s="1" customFormat="1" ht="15" customHeight="1" x14ac:dyDescent="0.35"/>
    <row r="52" s="1" customFormat="1" ht="15.75" customHeight="1" x14ac:dyDescent="0.35"/>
    <row r="53" s="4" customFormat="1" ht="18" customHeight="1" x14ac:dyDescent="0.35"/>
    <row r="54" s="1" customFormat="1" ht="14.25" customHeight="1" x14ac:dyDescent="0.35"/>
    <row r="55" s="1" customFormat="1" ht="13.5" customHeight="1" x14ac:dyDescent="0.35"/>
    <row r="56" s="1" customFormat="1" ht="15" customHeight="1" x14ac:dyDescent="0.35"/>
    <row r="57" s="1" customFormat="1" ht="15" customHeight="1" x14ac:dyDescent="0.35"/>
    <row r="58" s="1" customFormat="1" ht="14.25" customHeight="1" x14ac:dyDescent="0.35"/>
    <row r="59" s="1" customFormat="1" ht="17.25" customHeight="1" x14ac:dyDescent="0.35"/>
    <row r="60" s="1" customFormat="1" ht="13.5" customHeight="1" x14ac:dyDescent="0.35"/>
    <row r="61" s="1" customFormat="1" ht="14.25" customHeight="1" x14ac:dyDescent="0.35"/>
    <row r="62" s="1" customFormat="1" ht="15" customHeight="1" x14ac:dyDescent="0.35"/>
    <row r="63" s="1" customFormat="1" ht="15" customHeight="1" x14ac:dyDescent="0.35"/>
    <row r="64" s="4" customFormat="1" ht="15.75" customHeight="1" x14ac:dyDescent="0.35"/>
    <row r="65" s="1" customFormat="1" ht="17.25" customHeight="1" x14ac:dyDescent="0.35"/>
    <row r="66" s="1" customFormat="1" ht="15" customHeight="1" x14ac:dyDescent="0.35"/>
    <row r="67" s="1" customFormat="1" ht="15" customHeight="1" x14ac:dyDescent="0.35"/>
    <row r="68" s="1" customFormat="1" ht="29.25" customHeight="1" x14ac:dyDescent="0.35"/>
    <row r="69" s="1" customFormat="1" ht="15.75" customHeight="1" x14ac:dyDescent="0.35"/>
    <row r="70" s="4" customFormat="1" ht="13.5" customHeight="1" x14ac:dyDescent="0.35"/>
    <row r="71" s="1" customFormat="1" ht="14.25" customHeight="1" x14ac:dyDescent="0.35"/>
    <row r="72" s="1" customFormat="1" ht="18" customHeight="1" x14ac:dyDescent="0.35"/>
    <row r="73" s="1" customFormat="1" ht="17.25" customHeight="1" x14ac:dyDescent="0.35"/>
    <row r="74" s="1" customFormat="1" ht="14.25" customHeight="1" x14ac:dyDescent="0.35"/>
    <row r="75" s="1" customFormat="1" ht="14.25" customHeight="1" x14ac:dyDescent="0.35"/>
    <row r="76" s="1" customFormat="1" ht="17.25" customHeight="1" x14ac:dyDescent="0.35"/>
    <row r="77" s="1" customFormat="1" ht="13.5" customHeight="1" x14ac:dyDescent="0.35"/>
    <row r="78" s="1" customFormat="1" ht="14.25" customHeight="1" x14ac:dyDescent="0.35"/>
    <row r="79" s="1" customFormat="1" ht="14.25" customHeight="1" x14ac:dyDescent="0.35"/>
    <row r="80" s="1" customFormat="1" ht="15.75" customHeight="1" x14ac:dyDescent="0.35"/>
    <row r="81" s="1" customFormat="1" ht="15" customHeight="1" x14ac:dyDescent="0.35"/>
    <row r="82" s="1" customFormat="1" ht="14.25" customHeight="1" x14ac:dyDescent="0.35"/>
    <row r="83" s="1" customFormat="1" ht="30.75" customHeight="1" x14ac:dyDescent="0.35"/>
    <row r="84" s="1" customFormat="1" ht="33" customHeight="1" x14ac:dyDescent="0.35"/>
    <row r="85" s="1" customFormat="1" ht="30.75" customHeight="1" x14ac:dyDescent="0.35"/>
    <row r="86" s="1" customFormat="1" ht="16.5" customHeight="1" x14ac:dyDescent="0.35"/>
    <row r="87" s="1" customFormat="1" ht="33" customHeigh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4" customFormat="1" ht="18.75" customHeight="1" x14ac:dyDescent="0.35"/>
    <row r="94" s="1" customFormat="1" x14ac:dyDescent="0.35"/>
    <row r="95" s="1" customFormat="1" ht="15.75" customHeight="1" x14ac:dyDescent="0.35"/>
    <row r="96" s="1" customFormat="1" ht="15" customHeight="1" x14ac:dyDescent="0.35"/>
    <row r="97" s="1" customFormat="1" ht="16.5" customHeight="1" x14ac:dyDescent="0.35"/>
    <row r="98" s="1" customFormat="1" ht="15" customHeight="1" x14ac:dyDescent="0.35"/>
    <row r="99" s="1" customFormat="1" ht="17.25" customHeight="1" x14ac:dyDescent="0.35"/>
    <row r="100" s="1" customFormat="1" ht="15.75" customHeight="1" x14ac:dyDescent="0.35"/>
    <row r="101" s="4" customFormat="1" ht="14.25" customHeight="1" x14ac:dyDescent="0.35"/>
    <row r="102" s="1" customFormat="1" ht="16.5" customHeight="1" x14ac:dyDescent="0.35"/>
    <row r="103" s="1" customFormat="1" ht="14.25" customHeight="1" x14ac:dyDescent="0.35"/>
    <row r="104" s="1" customFormat="1" ht="15.75" customHeight="1" x14ac:dyDescent="0.35"/>
    <row r="105" s="1" customFormat="1" ht="15" customHeight="1" x14ac:dyDescent="0.35"/>
    <row r="106" s="4" customFormat="1" x14ac:dyDescent="0.35"/>
    <row r="107" s="1" customFormat="1" ht="14.25" customHeight="1" x14ac:dyDescent="0.35"/>
    <row r="108" s="1" customFormat="1" ht="14.25" customHeight="1" x14ac:dyDescent="0.35"/>
    <row r="109" s="1" customFormat="1" ht="32.25" customHeight="1" x14ac:dyDescent="0.35"/>
    <row r="110" s="1" customFormat="1" ht="15" customHeight="1" x14ac:dyDescent="0.35"/>
    <row r="111" s="1" customFormat="1" ht="14.25" customHeight="1" x14ac:dyDescent="0.35"/>
    <row r="112" s="1" customFormat="1" ht="15" customHeight="1" x14ac:dyDescent="0.35"/>
    <row r="113" s="4" customFormat="1" ht="17.25" customHeight="1" x14ac:dyDescent="0.35"/>
    <row r="114" s="1" customFormat="1" ht="14.25" customHeight="1" x14ac:dyDescent="0.35"/>
    <row r="115" s="1" customFormat="1" ht="15" customHeight="1" x14ac:dyDescent="0.35"/>
    <row r="116" s="1" customFormat="1" ht="15" customHeight="1" x14ac:dyDescent="0.35"/>
    <row r="117" s="1" customFormat="1" ht="15.75" customHeight="1" x14ac:dyDescent="0.35"/>
    <row r="118" s="1" customFormat="1" ht="17.25" customHeight="1" x14ac:dyDescent="0.35"/>
    <row r="119" s="1" customFormat="1" ht="15.75" customHeight="1" x14ac:dyDescent="0.35"/>
    <row r="120" s="4" customFormat="1" ht="16.5" customHeight="1" x14ac:dyDescent="0.35"/>
    <row r="121" s="1" customFormat="1" ht="16.5" customHeight="1" x14ac:dyDescent="0.35"/>
    <row r="122" s="1" customFormat="1" ht="15.75" customHeight="1" x14ac:dyDescent="0.35"/>
    <row r="123" s="4" customFormat="1" ht="15" customHeight="1" x14ac:dyDescent="0.35"/>
    <row r="124" s="1" customFormat="1" ht="15" customHeight="1" x14ac:dyDescent="0.35"/>
    <row r="125" s="1" customFormat="1" ht="17.25" customHeight="1" x14ac:dyDescent="0.35"/>
    <row r="126" s="1" customFormat="1" ht="15" customHeight="1" x14ac:dyDescent="0.35"/>
    <row r="127" s="1" customFormat="1" ht="15" customHeight="1" x14ac:dyDescent="0.35"/>
    <row r="128" s="1" customFormat="1" ht="14.25" customHeight="1" x14ac:dyDescent="0.35"/>
    <row r="129" s="1" customFormat="1" ht="15" customHeight="1" x14ac:dyDescent="0.35"/>
    <row r="130" s="1" customFormat="1" ht="14.25" customHeight="1" x14ac:dyDescent="0.35"/>
    <row r="131" s="4" customFormat="1" ht="14.25" customHeight="1" x14ac:dyDescent="0.35"/>
    <row r="132" s="1" customFormat="1" ht="15" customHeight="1" x14ac:dyDescent="0.35"/>
    <row r="133" s="1" customFormat="1" ht="32.25" customHeight="1" x14ac:dyDescent="0.35"/>
    <row r="134" s="1" customFormat="1" ht="30.75" customHeight="1" x14ac:dyDescent="0.35"/>
    <row r="135" s="1" customFormat="1" ht="15" customHeight="1" x14ac:dyDescent="0.35"/>
    <row r="136" s="1" customFormat="1" ht="15" customHeight="1" x14ac:dyDescent="0.35"/>
    <row r="137" s="1" customFormat="1" ht="15.75" customHeight="1" x14ac:dyDescent="0.35"/>
    <row r="138" s="1" customFormat="1" ht="17.25" customHeight="1" x14ac:dyDescent="0.35"/>
    <row r="139" s="4" customFormat="1" ht="18" customHeight="1" x14ac:dyDescent="0.35"/>
    <row r="140" s="1" customFormat="1" x14ac:dyDescent="0.35"/>
    <row r="141" s="1" customFormat="1" x14ac:dyDescent="0.35"/>
    <row r="142" s="1" customFormat="1" ht="17.25" customHeigh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ht="18.75" customHeigh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4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4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4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4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4" customFormat="1" x14ac:dyDescent="0.35"/>
    <row r="184" s="1" customFormat="1" x14ac:dyDescent="0.35"/>
    <row r="185" s="1" customFormat="1" x14ac:dyDescent="0.35"/>
    <row r="186" s="1" customFormat="1" ht="30.75" customHeigh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4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4" customFormat="1" ht="14.25" customHeight="1" x14ac:dyDescent="0.35"/>
    <row r="200" s="1" customFormat="1" ht="15" customHeight="1" x14ac:dyDescent="0.35"/>
    <row r="201" s="1" customFormat="1" ht="32.25" customHeight="1" x14ac:dyDescent="0.35"/>
    <row r="202" s="1" customFormat="1" ht="30.75" customHeight="1" x14ac:dyDescent="0.35"/>
    <row r="203" s="1" customFormat="1" ht="15" customHeight="1" x14ac:dyDescent="0.35"/>
    <row r="204" s="1" customFormat="1" ht="15" customHeight="1" x14ac:dyDescent="0.35"/>
    <row r="205" s="1" customFormat="1" ht="15.75" customHeight="1" x14ac:dyDescent="0.35"/>
    <row r="206" s="1" customFormat="1" ht="17.25" customHeigh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4" customFormat="1" ht="18.75" customHeight="1" x14ac:dyDescent="0.35"/>
    <row r="213" s="1" customFormat="1" x14ac:dyDescent="0.35"/>
    <row r="214" s="1" customFormat="1" ht="15.75" customHeight="1" x14ac:dyDescent="0.35"/>
    <row r="215" s="1" customFormat="1" ht="15" customHeight="1" x14ac:dyDescent="0.35"/>
    <row r="216" s="1" customFormat="1" ht="16.5" customHeight="1" x14ac:dyDescent="0.35"/>
    <row r="217" s="1" customFormat="1" ht="15" customHeight="1" x14ac:dyDescent="0.35"/>
    <row r="218" s="1" customFormat="1" ht="17.25" customHeight="1" x14ac:dyDescent="0.35"/>
    <row r="219" s="1" customFormat="1" ht="15.75" customHeight="1" x14ac:dyDescent="0.35"/>
    <row r="220" s="4" customFormat="1" ht="14.25" customHeight="1" x14ac:dyDescent="0.35"/>
    <row r="221" s="1" customFormat="1" ht="16.5" customHeight="1" x14ac:dyDescent="0.35"/>
    <row r="222" s="1" customFormat="1" ht="14.25" customHeight="1" x14ac:dyDescent="0.35"/>
    <row r="223" s="1" customFormat="1" ht="15.75" customHeight="1" x14ac:dyDescent="0.35"/>
    <row r="224" s="1" customFormat="1" ht="15" customHeight="1" x14ac:dyDescent="0.35"/>
    <row r="225" s="4" customFormat="1" x14ac:dyDescent="0.35"/>
    <row r="226" s="1" customFormat="1" ht="14.25" customHeight="1" x14ac:dyDescent="0.35"/>
    <row r="227" s="1" customFormat="1" ht="14.25" customHeight="1" x14ac:dyDescent="0.35"/>
    <row r="228" s="1" customFormat="1" ht="32.25" customHeight="1" x14ac:dyDescent="0.35"/>
    <row r="229" s="1" customFormat="1" ht="15" customHeight="1" x14ac:dyDescent="0.35"/>
    <row r="230" s="1" customFormat="1" ht="14.25" customHeight="1" x14ac:dyDescent="0.35"/>
    <row r="231" s="1" customFormat="1" ht="15" customHeight="1" x14ac:dyDescent="0.35"/>
    <row r="232" s="4" customFormat="1" ht="17.25" customHeight="1" x14ac:dyDescent="0.35"/>
    <row r="233" s="1" customFormat="1" ht="14.25" customHeight="1" x14ac:dyDescent="0.35"/>
    <row r="234" s="1" customFormat="1" ht="15" customHeight="1" x14ac:dyDescent="0.35"/>
    <row r="235" s="1" customFormat="1" ht="15" customHeight="1" x14ac:dyDescent="0.35"/>
    <row r="236" s="1" customFormat="1" ht="15.75" customHeight="1" x14ac:dyDescent="0.35"/>
    <row r="237" s="1" customFormat="1" ht="17.25" customHeight="1" x14ac:dyDescent="0.35"/>
    <row r="238" s="1" customFormat="1" ht="15.75" customHeight="1" x14ac:dyDescent="0.35"/>
    <row r="239" s="4" customFormat="1" ht="16.5" customHeight="1" x14ac:dyDescent="0.35"/>
    <row r="240" s="1" customFormat="1" ht="16.5" customHeight="1" x14ac:dyDescent="0.35"/>
    <row r="241" s="1" customFormat="1" ht="15.75" customHeight="1" x14ac:dyDescent="0.35"/>
    <row r="242" s="4" customFormat="1" ht="15" customHeight="1" x14ac:dyDescent="0.35"/>
    <row r="243" s="1" customFormat="1" ht="15" customHeight="1" x14ac:dyDescent="0.35"/>
    <row r="244" s="1" customFormat="1" ht="17.25" customHeight="1" x14ac:dyDescent="0.35"/>
    <row r="245" s="1" customFormat="1" ht="15" customHeight="1" x14ac:dyDescent="0.35"/>
    <row r="246" s="1" customFormat="1" ht="15" customHeight="1" x14ac:dyDescent="0.35"/>
    <row r="247" s="1" customFormat="1" ht="14.25" customHeight="1" x14ac:dyDescent="0.35"/>
    <row r="248" s="1" customFormat="1" ht="15" customHeight="1" x14ac:dyDescent="0.35"/>
    <row r="249" s="1" customFormat="1" ht="14.25" customHeight="1" x14ac:dyDescent="0.35"/>
    <row r="250" s="4" customFormat="1" ht="14.25" customHeight="1" x14ac:dyDescent="0.35"/>
    <row r="251" s="1" customFormat="1" ht="15" customHeight="1" x14ac:dyDescent="0.35"/>
    <row r="252" s="1" customFormat="1" ht="32.25" customHeight="1" x14ac:dyDescent="0.35"/>
    <row r="253" s="1" customFormat="1" ht="30.75" customHeight="1" x14ac:dyDescent="0.35"/>
    <row r="254" s="1" customFormat="1" ht="15" customHeight="1" x14ac:dyDescent="0.35"/>
    <row r="255" s="1" customFormat="1" ht="15" customHeight="1" x14ac:dyDescent="0.35"/>
    <row r="256" s="1" customFormat="1" ht="15.75" customHeight="1" x14ac:dyDescent="0.35"/>
    <row r="257" s="1" customFormat="1" ht="17.25" customHeight="1" x14ac:dyDescent="0.35"/>
    <row r="258" s="4" customFormat="1" ht="18" customHeight="1" x14ac:dyDescent="0.35"/>
    <row r="259" s="1" customFormat="1" x14ac:dyDescent="0.35"/>
    <row r="260" s="1" customFormat="1" x14ac:dyDescent="0.35"/>
    <row r="261" s="1" customFormat="1" ht="17.25" customHeight="1" x14ac:dyDescent="0.35"/>
    <row r="262" s="1" customFormat="1" x14ac:dyDescent="0.35"/>
    <row r="263" s="1" customFormat="1" x14ac:dyDescent="0.35"/>
    <row r="264" s="1" customFormat="1" ht="48.75" customHeigh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ht="66.75" customHeight="1" x14ac:dyDescent="0.35"/>
    <row r="270" s="1" customFormat="1" x14ac:dyDescent="0.35"/>
    <row r="271" s="1" customFormat="1" ht="18.75" customHeight="1" x14ac:dyDescent="0.35"/>
    <row r="272" s="1" customFormat="1" ht="15.75" customHeight="1" x14ac:dyDescent="0.35"/>
    <row r="273" s="1" customFormat="1" ht="15.75" customHeight="1" x14ac:dyDescent="0.35"/>
    <row r="274" s="1" customFormat="1" ht="15" customHeight="1" x14ac:dyDescent="0.35"/>
    <row r="275" s="1" customFormat="1" ht="17.25" customHeight="1" x14ac:dyDescent="0.35"/>
    <row r="276" s="1" customFormat="1" ht="15.75" customHeight="1" x14ac:dyDescent="0.35"/>
    <row r="277" s="1" customFormat="1" ht="32.25" customHeight="1" x14ac:dyDescent="0.35"/>
    <row r="278" s="1" customFormat="1" ht="15.75" customHeight="1" x14ac:dyDescent="0.35"/>
    <row r="279" s="1" customFormat="1" ht="15" customHeight="1" x14ac:dyDescent="0.35"/>
    <row r="280" s="1" customFormat="1" ht="15" customHeight="1" x14ac:dyDescent="0.35"/>
    <row r="281" s="4" customFormat="1" ht="16.5" customHeight="1" x14ac:dyDescent="0.35"/>
    <row r="282" s="1" customFormat="1" ht="18" customHeight="1" x14ac:dyDescent="0.35"/>
    <row r="283" s="1" customFormat="1" ht="15" customHeight="1" x14ac:dyDescent="0.35"/>
    <row r="284" s="1" customFormat="1" ht="15.75" customHeight="1" x14ac:dyDescent="0.35"/>
    <row r="285" s="1" customFormat="1" ht="15.75" customHeight="1" x14ac:dyDescent="0.35"/>
    <row r="286" s="1" customFormat="1" ht="33.75" customHeight="1" x14ac:dyDescent="0.35"/>
    <row r="287" s="1" customFormat="1" ht="17.25" customHeight="1" x14ac:dyDescent="0.35"/>
    <row r="288" s="4" customFormat="1" ht="14.25" customHeight="1" x14ac:dyDescent="0.35"/>
    <row r="289" s="1" customFormat="1" ht="15.75" customHeight="1" x14ac:dyDescent="0.35"/>
    <row r="290" s="1" customFormat="1" ht="16.5" customHeight="1" x14ac:dyDescent="0.35"/>
    <row r="291" s="1" customFormat="1" ht="31.5" customHeight="1" x14ac:dyDescent="0.35"/>
    <row r="292" s="1" customFormat="1" ht="15.75" customHeight="1" x14ac:dyDescent="0.35"/>
    <row r="293" s="1" customFormat="1" ht="15" customHeight="1" x14ac:dyDescent="0.35"/>
    <row r="294" s="1" customFormat="1" ht="33.75" customHeight="1" x14ac:dyDescent="0.35"/>
    <row r="295" s="1" customFormat="1" ht="15.75" customHeight="1" x14ac:dyDescent="0.35"/>
    <row r="296" s="1" customFormat="1" ht="15" customHeight="1" x14ac:dyDescent="0.35"/>
    <row r="297" s="4" customFormat="1" ht="15" customHeight="1" x14ac:dyDescent="0.35"/>
    <row r="298" s="1" customFormat="1" ht="30" customHeight="1" x14ac:dyDescent="0.35"/>
    <row r="299" s="1" customFormat="1" ht="30" customHeight="1" x14ac:dyDescent="0.35"/>
    <row r="300" s="1" customFormat="1" ht="47.25" customHeight="1" x14ac:dyDescent="0.35"/>
    <row r="301" s="1" customFormat="1" x14ac:dyDescent="0.35"/>
    <row r="302" s="1" customFormat="1" x14ac:dyDescent="0.35"/>
    <row r="303" s="4" customFormat="1" x14ac:dyDescent="0.35"/>
    <row r="304" s="1" customFormat="1" ht="33" customHeight="1" x14ac:dyDescent="0.35"/>
    <row r="305" s="1" customFormat="1" ht="18.75" customHeight="1" x14ac:dyDescent="0.35"/>
    <row r="306" s="1" customFormat="1" ht="16.5" customHeight="1" x14ac:dyDescent="0.35"/>
    <row r="307" s="1" customFormat="1" ht="17.25" customHeight="1" x14ac:dyDescent="0.35"/>
    <row r="308" s="1" customFormat="1" ht="31.5" customHeight="1" x14ac:dyDescent="0.35"/>
    <row r="309" s="1" customFormat="1" ht="15" customHeight="1" x14ac:dyDescent="0.35"/>
    <row r="310" s="1" customFormat="1" ht="18" customHeight="1" x14ac:dyDescent="0.35"/>
    <row r="311" s="4" customFormat="1" ht="17.25" customHeight="1" x14ac:dyDescent="0.35"/>
    <row r="312" s="1" customFormat="1" ht="17.25" customHeight="1" x14ac:dyDescent="0.35"/>
    <row r="313" s="1" customFormat="1" ht="15.75" customHeight="1" x14ac:dyDescent="0.35"/>
    <row r="314" s="1" customFormat="1" ht="16.5" customHeight="1" x14ac:dyDescent="0.35"/>
    <row r="315" s="1" customFormat="1" ht="16.5" customHeight="1" x14ac:dyDescent="0.35"/>
    <row r="316" s="1" customFormat="1" ht="15.75" customHeight="1" x14ac:dyDescent="0.35"/>
    <row r="317" s="1" customFormat="1" ht="15" customHeight="1" x14ac:dyDescent="0.35"/>
    <row r="318" s="1" customFormat="1" ht="15" customHeight="1" x14ac:dyDescent="0.35"/>
    <row r="319" s="1" customFormat="1" ht="14.25" customHeight="1" x14ac:dyDescent="0.35"/>
    <row r="320" s="1" customFormat="1" ht="15.75" customHeight="1" x14ac:dyDescent="0.35"/>
    <row r="321" s="1" customFormat="1" ht="15.75" customHeight="1" x14ac:dyDescent="0.35"/>
    <row r="322" s="4" customFormat="1" ht="15.75" customHeight="1" x14ac:dyDescent="0.35"/>
    <row r="323" s="1" customFormat="1" ht="15" customHeight="1" x14ac:dyDescent="0.35"/>
    <row r="324" s="1" customFormat="1" ht="15" customHeight="1" x14ac:dyDescent="0.35"/>
    <row r="325" s="1" customFormat="1" ht="14.25" customHeight="1" x14ac:dyDescent="0.35"/>
    <row r="326" s="1" customFormat="1" ht="30.75" customHeight="1" x14ac:dyDescent="0.35"/>
    <row r="327" s="1" customFormat="1" ht="15.75" customHeight="1" x14ac:dyDescent="0.35"/>
    <row r="328" s="4" customFormat="1" ht="15" customHeight="1" x14ac:dyDescent="0.35"/>
    <row r="329" s="1" customFormat="1" ht="15.75" customHeight="1" x14ac:dyDescent="0.35"/>
    <row r="330" s="1" customFormat="1" ht="18" customHeight="1" x14ac:dyDescent="0.35"/>
    <row r="331" s="1" customFormat="1" ht="15" customHeight="1" x14ac:dyDescent="0.35"/>
    <row r="332" s="1" customFormat="1" ht="15" customHeight="1" x14ac:dyDescent="0.35"/>
    <row r="333" s="1" customFormat="1" ht="32.25" customHeight="1" x14ac:dyDescent="0.35"/>
    <row r="334" s="1" customFormat="1" ht="15" customHeight="1" x14ac:dyDescent="0.35"/>
    <row r="335" s="1" customFormat="1" ht="18.75" customHeight="1" x14ac:dyDescent="0.35"/>
    <row r="336" s="1" customFormat="1" ht="18" customHeight="1" x14ac:dyDescent="0.35"/>
    <row r="337" s="1" customFormat="1" ht="16.5" customHeight="1" x14ac:dyDescent="0.35"/>
    <row r="338" s="1" customFormat="1" ht="15" customHeight="1" x14ac:dyDescent="0.35"/>
    <row r="339" s="1" customFormat="1" ht="16.5" customHeight="1" x14ac:dyDescent="0.35"/>
    <row r="340" s="1" customFormat="1" ht="15" customHeight="1" x14ac:dyDescent="0.35"/>
    <row r="341" s="1" customFormat="1" ht="32.25" customHeight="1" x14ac:dyDescent="0.35"/>
    <row r="342" s="1" customFormat="1" ht="31.5" customHeight="1" x14ac:dyDescent="0.35"/>
    <row r="343" s="1" customFormat="1" ht="28.5" customHeight="1" x14ac:dyDescent="0.35"/>
    <row r="344" s="1" customFormat="1" ht="15" customHeight="1" x14ac:dyDescent="0.35"/>
    <row r="345" s="1" customFormat="1" ht="32.25" customHeight="1" x14ac:dyDescent="0.35"/>
    <row r="346" s="1" customFormat="1" ht="32.25" customHeight="1" x14ac:dyDescent="0.35"/>
    <row r="347" s="1" customFormat="1" x14ac:dyDescent="0.35"/>
    <row r="348" s="1" customFormat="1" x14ac:dyDescent="0.35"/>
    <row r="349" s="1" customFormat="1" x14ac:dyDescent="0.35"/>
    <row r="350" s="4" customFormat="1" ht="18.75" customHeight="1" x14ac:dyDescent="0.35"/>
    <row r="351" s="1" customFormat="1" x14ac:dyDescent="0.35"/>
    <row r="352" s="1" customFormat="1" ht="15.75" customHeight="1" x14ac:dyDescent="0.35"/>
    <row r="353" s="1" customFormat="1" ht="15" customHeight="1" x14ac:dyDescent="0.35"/>
    <row r="354" s="1" customFormat="1" ht="16.5" customHeight="1" x14ac:dyDescent="0.35"/>
    <row r="355" s="1" customFormat="1" ht="15" customHeight="1" x14ac:dyDescent="0.35"/>
    <row r="356" s="1" customFormat="1" ht="17.25" customHeight="1" x14ac:dyDescent="0.35"/>
    <row r="357" s="1" customFormat="1" ht="15.75" customHeight="1" x14ac:dyDescent="0.35"/>
    <row r="358" s="4" customFormat="1" ht="14.25" customHeight="1" x14ac:dyDescent="0.35"/>
    <row r="359" s="1" customFormat="1" ht="16.5" customHeight="1" x14ac:dyDescent="0.35"/>
    <row r="360" s="1" customFormat="1" ht="14.25" customHeight="1" x14ac:dyDescent="0.35"/>
    <row r="361" s="1" customFormat="1" ht="15.75" customHeight="1" x14ac:dyDescent="0.35"/>
    <row r="362" s="1" customFormat="1" ht="15" customHeight="1" x14ac:dyDescent="0.35"/>
    <row r="363" s="4" customFormat="1" x14ac:dyDescent="0.35"/>
    <row r="364" s="1" customFormat="1" ht="14.25" customHeight="1" x14ac:dyDescent="0.35"/>
    <row r="365" s="1" customFormat="1" ht="14.25" customHeight="1" x14ac:dyDescent="0.35"/>
    <row r="366" s="1" customFormat="1" ht="32.25" customHeight="1" x14ac:dyDescent="0.35"/>
    <row r="367" s="1" customFormat="1" ht="15" customHeight="1" x14ac:dyDescent="0.35"/>
    <row r="368" s="1" customFormat="1" ht="14.25" customHeight="1" x14ac:dyDescent="0.35"/>
    <row r="369" s="1" customFormat="1" ht="15" customHeight="1" x14ac:dyDescent="0.35"/>
    <row r="370" s="4" customFormat="1" ht="17.25" customHeight="1" x14ac:dyDescent="0.35"/>
    <row r="371" s="1" customFormat="1" ht="14.25" customHeight="1" x14ac:dyDescent="0.35"/>
    <row r="372" s="1" customFormat="1" ht="15" customHeight="1" x14ac:dyDescent="0.35"/>
    <row r="373" s="1" customFormat="1" ht="15" customHeight="1" x14ac:dyDescent="0.35"/>
    <row r="374" s="1" customFormat="1" ht="15.75" customHeight="1" x14ac:dyDescent="0.35"/>
    <row r="375" s="1" customFormat="1" ht="17.25" customHeight="1" x14ac:dyDescent="0.35"/>
    <row r="376" s="1" customFormat="1" ht="15.75" customHeight="1" x14ac:dyDescent="0.35"/>
    <row r="377" s="4" customFormat="1" ht="16.5" customHeight="1" x14ac:dyDescent="0.35"/>
    <row r="378" s="1" customFormat="1" ht="16.5" customHeight="1" x14ac:dyDescent="0.35"/>
    <row r="379" s="1" customFormat="1" ht="15.75" customHeight="1" x14ac:dyDescent="0.35"/>
    <row r="380" s="4" customFormat="1" ht="15" customHeight="1" x14ac:dyDescent="0.35"/>
    <row r="381" s="1" customFormat="1" ht="15" customHeight="1" x14ac:dyDescent="0.35"/>
    <row r="382" s="1" customFormat="1" ht="17.25" customHeight="1" x14ac:dyDescent="0.35"/>
    <row r="383" s="1" customFormat="1" ht="15" customHeight="1" x14ac:dyDescent="0.35"/>
    <row r="384" s="1" customFormat="1" ht="15" customHeight="1" x14ac:dyDescent="0.35"/>
    <row r="385" s="1" customFormat="1" ht="14.25" customHeight="1" x14ac:dyDescent="0.35"/>
    <row r="386" s="1" customFormat="1" ht="15" customHeight="1" x14ac:dyDescent="0.35"/>
    <row r="387" s="1" customFormat="1" ht="14.25" customHeight="1" x14ac:dyDescent="0.35"/>
    <row r="388" s="4" customFormat="1" ht="14.25" customHeight="1" x14ac:dyDescent="0.35"/>
    <row r="389" s="1" customFormat="1" ht="15" customHeight="1" x14ac:dyDescent="0.35"/>
    <row r="390" s="1" customFormat="1" ht="32.25" customHeight="1" x14ac:dyDescent="0.35"/>
    <row r="391" s="1" customFormat="1" ht="30.75" customHeight="1" x14ac:dyDescent="0.35"/>
    <row r="392" s="1" customFormat="1" ht="15" customHeight="1" x14ac:dyDescent="0.35"/>
    <row r="393" s="1" customFormat="1" ht="15" customHeight="1" x14ac:dyDescent="0.35"/>
    <row r="394" s="1" customFormat="1" ht="15.75" customHeight="1" x14ac:dyDescent="0.35"/>
    <row r="395" s="1" customFormat="1" ht="17.25" customHeight="1" x14ac:dyDescent="0.35"/>
    <row r="396" s="4" customFormat="1" ht="18" customHeight="1" x14ac:dyDescent="0.35"/>
    <row r="397" s="1" customFormat="1" x14ac:dyDescent="0.35"/>
    <row r="398" s="1" customFormat="1" ht="17.25" customHeight="1" x14ac:dyDescent="0.35"/>
    <row r="399" s="1" customFormat="1" x14ac:dyDescent="0.35"/>
    <row r="400" s="1" customFormat="1" ht="22.5" customHeight="1" x14ac:dyDescent="0.35"/>
  </sheetData>
  <pageMargins left="0.7" right="0.7" top="0.75" bottom="0.75" header="0.3" footer="0.3"/>
  <pageSetup paperSize="9" orientation="portrait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 compléter par la Ste</vt:lpstr>
      <vt:lpstr>LOT 2</vt:lpstr>
      <vt:lpstr>LOT 3</vt:lpstr>
      <vt:lpstr>'A compléter par la Ste'!Print_Area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2025-07-23T12:14:26Z</dcterms:modified>
</cp:coreProperties>
</file>