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cef-my.sharepoint.com/personal/bnsiama_unicef_org1/Documents/Documents/FCDO_2025/DAO_FCDO_2025/AEP/"/>
    </mc:Choice>
  </mc:AlternateContent>
  <xr:revisionPtr revIDLastSave="359" documentId="13_ncr:1_{2A7FF154-F4DD-4FC3-A1A3-FD5BBEB83BF7}" xr6:coauthVersionLast="47" xr6:coauthVersionMax="47" xr10:uidLastSave="{2C0DC085-83CD-4E14-B578-2741080D5D82}"/>
  <bookViews>
    <workbookView xWindow="23083" yWindow="1920" windowWidth="6711" windowHeight="8169" xr2:uid="{A561ED9A-A116-49DA-ABCD-E5DDBD38F23A}"/>
  </bookViews>
  <sheets>
    <sheet name="Lots 1&amp;3" sheetId="6" r:id="rId1"/>
    <sheet name="Lots 2" sheetId="7" r:id="rId2"/>
    <sheet name="BPU Lots 1_2&amp;3" sheetId="4" r:id="rId3"/>
  </sheets>
  <definedNames>
    <definedName name="_xlnm.Print_Area" localSheetId="2">'BPU Lots 1_2&amp;3'!$A$1:$D$72</definedName>
    <definedName name="_xlnm.Print_Area" localSheetId="0">'Lots 1&amp;3'!$A$1:$F$73</definedName>
    <definedName name="_xlnm.Print_Area" localSheetId="1">'Lots 2'!$A$1:$F$73</definedName>
    <definedName name="_xlnm.Print_Titles" localSheetId="2">'BPU Lots 1_2&amp;3'!$4:$4</definedName>
    <definedName name="_xlnm.Print_Titles" localSheetId="0">'Lots 1&amp;3'!$4:$4</definedName>
    <definedName name="_xlnm.Print_Titles" localSheetId="1">'Lots 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7" l="1"/>
  <c r="F73" i="6"/>
  <c r="F70" i="7"/>
  <c r="F71" i="7" s="1"/>
  <c r="F69" i="7"/>
  <c r="F68" i="7"/>
  <c r="F67" i="7"/>
  <c r="F64" i="7"/>
  <c r="F63" i="7"/>
  <c r="F62" i="7"/>
  <c r="F61" i="7"/>
  <c r="F65" i="7" s="1"/>
  <c r="F58" i="7"/>
  <c r="F57" i="7"/>
  <c r="F59" i="7" s="1"/>
  <c r="F54" i="7"/>
  <c r="F53" i="7"/>
  <c r="F52" i="7"/>
  <c r="F51" i="7"/>
  <c r="F50" i="7"/>
  <c r="F49" i="7"/>
  <c r="F48" i="7"/>
  <c r="F47" i="7"/>
  <c r="F46" i="7"/>
  <c r="F45" i="7"/>
  <c r="F44" i="7"/>
  <c r="F43" i="7"/>
  <c r="F42" i="7"/>
  <c r="F41" i="7"/>
  <c r="F40" i="7"/>
  <c r="F39" i="7"/>
  <c r="F55" i="7" s="1"/>
  <c r="F38" i="7"/>
  <c r="F37" i="7"/>
  <c r="F36" i="7"/>
  <c r="F35" i="7"/>
  <c r="F34" i="7"/>
  <c r="F33" i="7"/>
  <c r="F32" i="7"/>
  <c r="F31" i="7"/>
  <c r="F30" i="7"/>
  <c r="F27" i="7"/>
  <c r="F26" i="7"/>
  <c r="F25" i="7"/>
  <c r="F24" i="7"/>
  <c r="F28" i="7" s="1"/>
  <c r="F23" i="7"/>
  <c r="F20" i="7"/>
  <c r="F19" i="7"/>
  <c r="F21" i="7" s="1"/>
  <c r="F18" i="7"/>
  <c r="F15" i="7"/>
  <c r="F14" i="7"/>
  <c r="F13" i="7"/>
  <c r="F12" i="7"/>
  <c r="F11" i="7"/>
  <c r="F10" i="7"/>
  <c r="F16" i="7" s="1"/>
  <c r="F7" i="7"/>
  <c r="F8" i="7" s="1"/>
  <c r="F6" i="7"/>
  <c r="F62" i="6"/>
  <c r="F63" i="6"/>
  <c r="F72" i="7" l="1"/>
  <c r="F58" i="6"/>
  <c r="F51" i="6"/>
  <c r="F52" i="6"/>
  <c r="F53" i="6"/>
  <c r="F54" i="6"/>
  <c r="F49" i="6"/>
  <c r="F50" i="6"/>
  <c r="F48" i="6"/>
  <c r="F47" i="6"/>
  <c r="F46" i="6"/>
  <c r="F45" i="6"/>
  <c r="F44" i="6"/>
  <c r="F42" i="6"/>
  <c r="F43" i="6"/>
  <c r="F41" i="6"/>
  <c r="F40" i="6"/>
  <c r="F39" i="6"/>
  <c r="F38" i="6"/>
  <c r="F37" i="6"/>
  <c r="F31" i="6"/>
  <c r="F32" i="6"/>
  <c r="F33" i="6"/>
  <c r="F34" i="6"/>
  <c r="F35" i="6"/>
  <c r="F36" i="6"/>
  <c r="F70" i="6"/>
  <c r="F69" i="6"/>
  <c r="F68" i="6"/>
  <c r="F67" i="6"/>
  <c r="F64" i="6"/>
  <c r="F61" i="6"/>
  <c r="F65" i="6" s="1"/>
  <c r="F57" i="6"/>
  <c r="F30" i="6"/>
  <c r="F27" i="6"/>
  <c r="F26" i="6"/>
  <c r="F25" i="6"/>
  <c r="F24" i="6"/>
  <c r="F23" i="6"/>
  <c r="F28" i="6" s="1"/>
  <c r="F20" i="6"/>
  <c r="F19" i="6"/>
  <c r="F18" i="6"/>
  <c r="F15" i="6"/>
  <c r="F14" i="6"/>
  <c r="F13" i="6"/>
  <c r="F12" i="6"/>
  <c r="F11" i="6"/>
  <c r="F10" i="6"/>
  <c r="F16" i="6" s="1"/>
  <c r="F7" i="6"/>
  <c r="F6" i="6"/>
  <c r="F8" i="6" s="1"/>
  <c r="F21" i="6" l="1"/>
  <c r="F72" i="6" s="1"/>
  <c r="F55" i="6"/>
  <c r="F59" i="6"/>
  <c r="F71" i="6"/>
</calcChain>
</file>

<file path=xl/sharedStrings.xml><?xml version="1.0" encoding="utf-8"?>
<sst xmlns="http://schemas.openxmlformats.org/spreadsheetml/2006/main" count="606" uniqueCount="201">
  <si>
    <t>N°</t>
  </si>
  <si>
    <t>Désignation</t>
  </si>
  <si>
    <t>Unité</t>
  </si>
  <si>
    <t>PU (USD)</t>
  </si>
  <si>
    <t>P.T (USD)</t>
  </si>
  <si>
    <t>I</t>
  </si>
  <si>
    <t>Travaux préparatoires</t>
  </si>
  <si>
    <t>1.1</t>
  </si>
  <si>
    <t>une fois</t>
  </si>
  <si>
    <t>1.2</t>
  </si>
  <si>
    <t>site</t>
  </si>
  <si>
    <t>Sous total 1</t>
  </si>
  <si>
    <t>II</t>
  </si>
  <si>
    <t>Foration et équipement</t>
  </si>
  <si>
    <t>2.1</t>
  </si>
  <si>
    <t>ml</t>
  </si>
  <si>
    <t>2.2</t>
  </si>
  <si>
    <t>2.3</t>
  </si>
  <si>
    <t>2.4</t>
  </si>
  <si>
    <t>2.5</t>
  </si>
  <si>
    <t>2.6</t>
  </si>
  <si>
    <t>Sous total 2</t>
  </si>
  <si>
    <t>III</t>
  </si>
  <si>
    <t>Développement et essai de débit</t>
  </si>
  <si>
    <t>3.1</t>
  </si>
  <si>
    <t>heure</t>
  </si>
  <si>
    <t>3.2</t>
  </si>
  <si>
    <t>3.3</t>
  </si>
  <si>
    <t>Sous total 3</t>
  </si>
  <si>
    <t>4.1</t>
  </si>
  <si>
    <t>pièce</t>
  </si>
  <si>
    <t>4.2</t>
  </si>
  <si>
    <t>4.3</t>
  </si>
  <si>
    <t>4.4</t>
  </si>
  <si>
    <t>Sous total 4</t>
  </si>
  <si>
    <t>5.1</t>
  </si>
  <si>
    <t>5.2</t>
  </si>
  <si>
    <t>5.3</t>
  </si>
  <si>
    <t>5.4</t>
  </si>
  <si>
    <t>5.5</t>
  </si>
  <si>
    <t>5.6</t>
  </si>
  <si>
    <t xml:space="preserve">Sous total 5 </t>
  </si>
  <si>
    <t>6.1</t>
  </si>
  <si>
    <t>6.2</t>
  </si>
  <si>
    <t>Sous total 6</t>
  </si>
  <si>
    <t>Réseau de distribution</t>
  </si>
  <si>
    <t>7.1</t>
  </si>
  <si>
    <t>7.2</t>
  </si>
  <si>
    <t>Sous total 7</t>
  </si>
  <si>
    <t>Construction des bornes fontaines</t>
  </si>
  <si>
    <t>8.1</t>
  </si>
  <si>
    <t>8.2</t>
  </si>
  <si>
    <t>8.3</t>
  </si>
  <si>
    <t>Sous total 8</t>
  </si>
  <si>
    <t>Quantité</t>
  </si>
  <si>
    <t>Exécution des travaux préparatoires (installation, repli, mobilisation du chantier)</t>
  </si>
  <si>
    <t>Fourniture et réalisation des études hydrogéologiques, géophysiques et plan de récolement</t>
  </si>
  <si>
    <t>Foration à un diamètre égal à 8'' à 10" en tout type de terrains y compris toutes sujétions</t>
  </si>
  <si>
    <t>Fourniture et mise en place du massif filtrant</t>
  </si>
  <si>
    <t>Fourniture et exécution de la cimentation de la tête / espace annulaire</t>
  </si>
  <si>
    <t>Exécution du développement du forage et chloration</t>
  </si>
  <si>
    <t>Exécution de l’essai de pompage</t>
  </si>
  <si>
    <t>Fourniture et réalisation des analyses physico-chimiques et bactériologiques</t>
  </si>
  <si>
    <t>Fourniture et construction de la tête de forage complète</t>
  </si>
  <si>
    <t>Superstructure du forage et système solaire</t>
  </si>
  <si>
    <t>Fourniture et pose de la pompe solaire</t>
  </si>
  <si>
    <t>Fourniture et pose des modules solaires</t>
  </si>
  <si>
    <t>Fourniture et pose des supports métalliques pour panneaux solaires</t>
  </si>
  <si>
    <t>Fourniture et pose du câblage, protections électriques et accessoires</t>
  </si>
  <si>
    <t>4.5</t>
  </si>
  <si>
    <t>lot</t>
  </si>
  <si>
    <t>Fourniture et exécution de la désinfection finale du réseau et du réservoir</t>
  </si>
  <si>
    <t>Fourniture et pose de la plaque signalétique</t>
  </si>
  <si>
    <t>Fourniture et établissement du rapport final et du dossier technique, y compris le plan de récolement des ouvrages exécutés</t>
  </si>
  <si>
    <t>Total pour un système AEP</t>
  </si>
  <si>
    <t>IV</t>
  </si>
  <si>
    <t>V</t>
  </si>
  <si>
    <t>VI</t>
  </si>
  <si>
    <t>VII</t>
  </si>
  <si>
    <t>VIII</t>
  </si>
  <si>
    <t>Travaux finaux et durabilité</t>
  </si>
  <si>
    <t>Fourniture et réalisation de la formation des techniciens exploitants du système AEP (entretien, exploitation, hygiène et sécurité)</t>
  </si>
  <si>
    <t>8.4</t>
  </si>
  <si>
    <t>Description</t>
  </si>
  <si>
    <t>Ce prix rémunère le transport du matériel, la mise en place des installations de chantier, la signalisation, les équipements de sécurité, la mise à disposition du personnel et les moyens de protection, la remise en état du site après travaux, y compris toutes sujétions.</t>
  </si>
  <si>
    <r>
      <t>Ce prix comprend les investigations géophysiques et hydrogéologiques, la définition de la localisation optimale du forage, ainsi que la production du plan de récolement final ''</t>
    </r>
    <r>
      <rPr>
        <i/>
        <sz val="11"/>
        <color rgb="FF000000"/>
        <rFont val="Arial"/>
        <family val="2"/>
      </rPr>
      <t>tel que construit</t>
    </r>
    <r>
      <rPr>
        <sz val="11"/>
        <color rgb="FF000000"/>
        <rFont val="Arial"/>
        <family val="2"/>
      </rPr>
      <t>'', y compris toutes sujétions.</t>
    </r>
  </si>
  <si>
    <t>Ce prix comprend l’exécution du forage en tout terrain par circulation directe à la boue ou au marteau fond de trou, selon les formations rencontrées et les prescriptions techniques, y compris toutes sujétions.</t>
  </si>
  <si>
    <t>Ce prix couvre la fourniture et la pose d’un élément de décantation PVC fileté avec bouchon de pied à l’extrémité basse du tubage, y compris toutes sujétions</t>
  </si>
  <si>
    <t>Ce prix comprend la fourniture, le lavage, le tamisage et la mise en place de gravier siliceux calibré (2-3 mm) autour du tubage, y compris toutes sujétions.</t>
  </si>
  <si>
    <t>Ce prix comprend la fourniture du ciment et l’injection du laitier dans l’espace annulaire, conformément aux prescriptions techniques, y compris toutes sujétions.</t>
  </si>
  <si>
    <t>Ce prix comprend la fourniture du dispositif de développement, la réalisation du nettoyage mécanique et hydraulique, ainsi que la désinfection au chlore, y compris toutes sujétions.</t>
  </si>
  <si>
    <t>Ce prix rémunère les essais de pompage par paliers ou en régime stabilisé, avec fourniture du matériel, y compris toutes sujétions.</t>
  </si>
  <si>
    <t>Ce prix comprend la réalisation des analyses complètes par un laboratoire agréé, incluant échantillonnage, transport et rapport d’analyse, y compris toutes sujétions.</t>
  </si>
  <si>
    <t>Fourniture et établissement du rapport final et du dossier technique</t>
  </si>
  <si>
    <t>Ce prix réénumère : la construction complète de la tête de forage, incluant la fourniture et la pose de la dalle de tête, le tubage galvanisé DN 40, les accessoires de fermeture (plaque de tête, ventouse, clapet, compteur volumétrique), les fixations et scellements. Y compris toutes sujétions.</t>
  </si>
  <si>
    <t>Ce prix réénumère : la fourniture et l’installation d’une pompe solaire (type immergée ou de surface) de marque reconnue (Lorentz ou Grundfos), avec tous les accessoires de pompage, tuyauterie d’exhaure et système de fixation. Y compris toutes sujétions.</t>
  </si>
  <si>
    <t>Ce prix réénumère : la fourniture et l’installation des panneaux photovoltaïques de puissance adéquate, certifiés, avec leur cadre de fixation, supports, orientation optimale et protections. Y compris toutes sujétions.</t>
  </si>
  <si>
    <t>Ce prix réénumère : la fourniture et l’installation de la structure métallique porteuse des modules solaires, y compris ancrage, scellement, traitement anticorrosion, et protections. Y compris toutes sujétions.</t>
  </si>
  <si>
    <t>Ce prix réénumère : la fourniture et la pose de l’ensemble du câblage électrique (alimentation, commande), protections électriques (disjoncteurs, parafoudres), gaines, fixations et coffrets. Y compris toutes sujétions.</t>
  </si>
  <si>
    <t>Ce prix réénumère : la fourniture et la pose de conduites PEHD (DN 63, 50, 40) pour la distribution gravitaire, y compris les accessoires (coudes, tés, colliers, ventouses, clapets, bouchons), tranchées, remblaiement, essais. Y compris toutes sujétions.</t>
  </si>
  <si>
    <t>Identique au poste précédent, appliqué pour les zones riveraines hors concession, avec mêmes exigences techniques, finition, accessibilité et durabilité. Y compris toutes sujétions.</t>
  </si>
  <si>
    <t>Ce prix réénumère : la fourniture des produits désinfectants et la réalisation de la chloration du forage, de la citerne et du réseau PEHD, selon protocoles normés. Y compris toutes sujétions.</t>
  </si>
  <si>
    <t>Ce prix réénumère : la fourniture et l’installation d’une plaque métallique signalétique (nom du projet, date, localisation, partenaires), posée visiblement sur l’ouvrage. Y compris toutes sujétions.</t>
  </si>
  <si>
    <t>Ce prix réénumère : la formation pratique et théorique des agents locaux sur l’entretien du forage, du réseau, de la pompe et du réservoir, y compris supports pédagogiques, logistique, attestation et rapport de formation. Y compris toutes sujétions.</t>
  </si>
  <si>
    <t>Ce prix réénumère : la production du rapport de fin de travaux, des plans de récolement (tel que construit), du mémoire technique et des livrables finaux numériques et physiques. Y compris toutes sujétions.</t>
  </si>
  <si>
    <t>Cimentation de l’espace annulaire de chaque  forage avec du laitier de ciment CPA à densité 1,7 - 1,8 sur les 6 derniers mètres jusqu’à la surface du sol</t>
  </si>
  <si>
    <t>Fourniture et pose du tubage plein PVC DN 140</t>
  </si>
  <si>
    <t>Fourniture et pose du tubage crépiné PVC DN 140</t>
  </si>
  <si>
    <r>
      <t>m</t>
    </r>
    <r>
      <rPr>
        <vertAlign val="superscript"/>
        <sz val="11"/>
        <rFont val="Arial"/>
        <family val="2"/>
      </rPr>
      <t>3</t>
    </r>
  </si>
  <si>
    <t>Structure en béton armé &amp; réservoir</t>
  </si>
  <si>
    <t>Fouilles en trous et excavation pour semelles isolées</t>
  </si>
  <si>
    <t>Béton de propreté dosé à 150 kg/m³, épaisseur 5 cm</t>
  </si>
  <si>
    <t>Semelles isolées en béton armé dosé à 350 kg/m³, épaisseur 25 cm, largeur 120 cm</t>
  </si>
  <si>
    <t>Dalle de sol en béton non armé dosé à 300 kg/m³, épaisseur 7 cm</t>
  </si>
  <si>
    <t>Pose du carrelage de sol</t>
  </si>
  <si>
    <t>5.7</t>
  </si>
  <si>
    <t>Maçonnerie d'élévation en briques cuites 8 × 8 × 15 cm pour la salle d’équipement solaire</t>
  </si>
  <si>
    <t>Chaînages intermédiaires et chaînages de couronnement en béton armé 30 × 30 cm, dosés à 350 kg/m³ en HA 12</t>
  </si>
  <si>
    <t>Maçonnerie de serrage de toiture, épaisseur 30 cm</t>
  </si>
  <si>
    <t>Dalle en béton armé dosé à 350 kg/m³, épaisseur 12 cm, avec barres HA 12</t>
  </si>
  <si>
    <t>5.8</t>
  </si>
  <si>
    <t>5.9</t>
  </si>
  <si>
    <t>5.10</t>
  </si>
  <si>
    <t>5.11</t>
  </si>
  <si>
    <t>5.12</t>
  </si>
  <si>
    <t>Enduit ciment sur murs intérieurs, dosé à 300 kg/m³, finition lissée, épaisseur minimale 1,5 cm</t>
  </si>
  <si>
    <t>Enduit de ciment sur murs extérieurs en trois couches, épaisseur totale minimale 2 cm</t>
  </si>
  <si>
    <t>5.13</t>
  </si>
  <si>
    <t>5.14</t>
  </si>
  <si>
    <r>
      <t>m</t>
    </r>
    <r>
      <rPr>
        <vertAlign val="superscript"/>
        <sz val="11"/>
        <rFont val="Arial"/>
        <family val="2"/>
      </rPr>
      <t>2</t>
    </r>
  </si>
  <si>
    <t>Fourniture et pose des pannes, y compris fixation et traitement avant montage (salle équipement solaire)</t>
  </si>
  <si>
    <t>Arbalétriers en madriers 7/15, traitement et fixation avant montage</t>
  </si>
  <si>
    <t>Couverture en tôles ondulées galvanisées BG28, couleur bleu UNICEF, pour la salle équipement solaire</t>
  </si>
  <si>
    <t>5.15</t>
  </si>
  <si>
    <t>5.16</t>
  </si>
  <si>
    <t>5.17</t>
  </si>
  <si>
    <t>Ensemble de charpente métallique du château : fixation + traitement avant montage, capable de supporter poly tanks, tôles ondulées et panneaux solaires</t>
  </si>
  <si>
    <t>Fourniture et pose de la couverture en tôles ondulées galvanisées BG28 (bleu UNICEF) du toit du château, y compris toutes sujétions de fixation</t>
  </si>
  <si>
    <t>5.18</t>
  </si>
  <si>
    <t>5.19</t>
  </si>
  <si>
    <t>Pose de la porte métallique pleine 900 × 220 mm</t>
  </si>
  <si>
    <t>Pose de la fenêtre métallique pleine 100 × 120 mm</t>
  </si>
  <si>
    <t>5.20</t>
  </si>
  <si>
    <t>5.21</t>
  </si>
  <si>
    <t>Peinture acrylique sur murs extérieurs, incluant préparation des surfaces (masticage, grattage, ponçage)</t>
  </si>
  <si>
    <t>Peinture latex blanc sur murs intérieurs, incluant préparation des surfaces</t>
  </si>
  <si>
    <t>Email bleu UNICEF sur murs extérieurs, préparation des surfaces comprise</t>
  </si>
  <si>
    <t>5.22</t>
  </si>
  <si>
    <t>5.23</t>
  </si>
  <si>
    <t>5.24</t>
  </si>
  <si>
    <t>5.25</t>
  </si>
  <si>
    <t>Fourniture et pose des conduites PEHD DN 63, DN 50 et DN 40, y compris tous les accessoires de raccordement et sujétions d’exécution</t>
  </si>
  <si>
    <t>Ce prix comprend la fourniture, le transport, la manutention et la pose de tubage plein en PVC DN 140 de qualité alimentaire, fileté et vissé, y compris toutes sujétions</t>
  </si>
  <si>
    <t>Ce prix comprend la fourniture et la mise en place du tubage crépiné PVC DN 140, fileté, selon les hauteurs définies, y compris toutes sujétions.</t>
  </si>
  <si>
    <t>Fourniture et pose du décanteur PVC DN 140 avec bouchon de pied</t>
  </si>
  <si>
    <t>Ce prix rémunère l’exécution complète des fouilles en trous destinées aux semelles isolées, incluant le traçage, l’excavation aux dimensions spécifiées, la manutention et l’évacuation des déblais, le dressage du fond de fouille, la protection éventuelle des parois, les réglages, ainsi que toutes les sujétions d’exécution nécessaires à la parfaite réalisation des travaux.</t>
  </si>
  <si>
    <t>Ce prix rémunère la fourniture et la mise en œuvre d’un béton de propreté dosé à 150 kg/m³ et d’une épaisseur de 5 cm, posé sous les semelles isolées, comprenant la préparation du support, la mise à niveau, le réglage, la cure éventuelle et toutes les sujétions d’exécution.</t>
  </si>
  <si>
    <t>Ce prix rémunère la fourniture et la mise en œuvre de semelles isolées en béton armé dosé à 350 kg/m³, d’une épaisseur de 25 cm et d’une largeur de 120 cm, incluant le coffrage, le ferraillage (HA 12 ou selon plans), le coulage, la vibration, la cure, le décoffrage et toutes les sujétions nécessaires à la parfaite exécution.</t>
  </si>
  <si>
    <t>Ce prix rémunère la fourniture et la réalisation de poteaux en béton armé de section 30 × 30 cm avec armatures HA 12, incluant coffrage, ferraillage, alignement, plombe, coulage, vibration, cure, décoffrage, ainsi que toutes les sujétions d’exécution nécessaires.</t>
  </si>
  <si>
    <t>Ce prix rémunère la fourniture et la mise en œuvre de longrines en béton armé de section 20 × 20 cm, avec armatures HA 12 et béton dosé à 350 kg/m³, incluant coffrage, liaisonnement avec les poteaux, ferraillage, coulage, vibration, cure, décoffrage et toutes les sujétions d’exécution</t>
  </si>
  <si>
    <t>Ce prix rémunère la fourniture et la mise en œuvre d’une dalle de sol en béton non armé dosé à 300 kg/m³, d’une épaisseur de 7 cm, comprenant le nivellement du support, le coulage, la mise en place, le dressage, la finition, la cure, ainsi que toutes les sujétions d’exécution.</t>
  </si>
  <si>
    <t>Ce prix rémunère la fourniture et la pose du carrelage de sol, incluant la préparation du support, l’application du mortier-colle, la découpe des carreaux, leur pose, l’alignement, le jointoiement, le nettoyage final ainsi que toutes les sujétions d’exécution nécessaires pour garantir une finition conforme aux règles de l’art.</t>
  </si>
  <si>
    <t>Email bleu UNICEF sur portes métalliques, avec préparation des surfaces</t>
  </si>
  <si>
    <t>Ce prix rémunère la fourniture et la mise en œuvre de la maçonnerie d’élévation en briques cuites 8 × 8 × 15 cm, montée au mortier conforme aux prescriptions, incluant l’alignement, le dressage des parois, le réglage des niveaux, les joints, le raccordement avec les éléments en béton armé et toutes les sujétions d’exécution.</t>
  </si>
  <si>
    <t>Ce prix comprend la réalisation de poteaux en béton armé de section 30 × 30 cm, armés en HA 12, incluant coffrage, ferraillage, coulage, vibration, cure, décoffrage, raccordements aux chaînages et toutes sujétions d’exécution.</t>
  </si>
  <si>
    <t>Ce prix rémunère la réalisation de chaînages intermédiaires et de couronnement en béton armé de section 30 × 30 cm, dosés à 350 kg/m³, armés en HA 12, comprenant coffrage, ferraillage, coulage, vibration, cure, décoffrage, liaisonnement avec les murs et toutes sujétions d’exécution.</t>
  </si>
  <si>
    <t>Ce prix comprend la réalisation d’une ceinture de serrage en maçonnerie d’une épaisseur de 30 cm, incluant la pose, le dressage, le mortier, l’intégration avec la charpente et toutes sujétions nécessaires.</t>
  </si>
  <si>
    <t>Ce prix rémunère la fourniture et la mise en œuvre d’une dalle pleine en béton armé dosé à 350 kg/m³, d’une épaisseur de 12 cm et armée en HA 12, incluant coffrage, ferraillage, coulage, vibration, cure, décoffrage et toutes les sujétions d’exécution.</t>
  </si>
  <si>
    <t>Ce prix comprend l’application d’un enduit intérieur au mortier de ciment dosé à 300 kg/m³, en une épaisseur minimale de 1,5 cm, avec finition lissée, incluant la préparation des supports, le dressage, la finition et toutes sujétions.</t>
  </si>
  <si>
    <t>Ce prix rémunère l’exécution d’un enduit extérieur en trois couches (gobetis, corps d’enduit et finition), d’une épaisseur minimale totale de 2 cm, incluant la préparation du support, l’hydratation, la finition et toutes les sujétions d’exécution.</t>
  </si>
  <si>
    <t>Ce prix comprend la fourniture, le traitement préventif du bois, la découpe, la mise en place, l’alignement et la fixation des pannes pour la salle d’équipement solaire, ainsi que toutes les sujétions d’exécution.</t>
  </si>
  <si>
    <t>Ce prix rémunère la fourniture, le traitement, la préparation et la mise en place des arbalétriers en madriers 7/15, comprenant découpe, ajustage, fixation, levage et toutes sujétions d’exécution.</t>
  </si>
  <si>
    <t>Ce prix comprend la fourniture et la pose de tôles ondulées galvanisées BG28 couleur bleu UNICEF, incluant la découpe, la fixation, les accessoires de pose, l’étanchéité locale et toutes les sujétions d’exécution.</t>
  </si>
  <si>
    <t>Ce prix rémunère la fourniture, le traitement anti-corrosion, l’assemblage et la pose de la charpente métallique du château d’eau, incluant dimensionnement, boulonnerie, scellements, contrôle de l’alignement, levage, ainsi que toutes les sujétions d’exécution.</t>
  </si>
  <si>
    <t>Ce prix comprend la fourniture et la mise en œuvre de la couverture en tôles galvanisées BG28 couleur bleu UNICEF, incluant la fixation, la découpe, la mise en recouvrement, les accessoires et toutes les sujétions d’exécution</t>
  </si>
  <si>
    <t>Ce prix rémunère la pose d’une porte métallique pleine 900 × 220 mm, incluant la fourniture de la quincaillerie (paumelles, serrure), la fixation, le réglage, l’ajustement et toutes les sujétions d’exécution.</t>
  </si>
  <si>
    <t>Ce prix comprend la fourniture et la pose d’une fenêtre métallique pleine 100 × 120 mm, incluant la fixation, les accessoires, l’ajustement, l’étanchéité périphérique et toutes sujétions</t>
  </si>
  <si>
    <t>Ce prix rémunère l’application d’une peinture acrylique extérieure, incluant la préparation complète du support (grattage, ponçage, nettoyage, masticage), l’application des couches prévues et toutes les sujétions d’exécution.</t>
  </si>
  <si>
    <t>Ce prix comprend la préparation des supports intérieurs et l’application de la peinture latex blanc, incluant nettoyage, rebouchage, ponçage, couches d’impression, couches de finition et toutes les sujétions</t>
  </si>
  <si>
    <t>Ce prix rémunère la fourniture et l’application d’un email bleu UNICEF sur murs extérieurs, incluant nettoyage, ponçage, préparation du support, application des couches et toutes sujétions d’exécution</t>
  </si>
  <si>
    <t>Ce prix comprend l’application d’un email bleu UNICEF sur portes métalliques, incluant décapage éventuel, grattage, ponçage, apprêt, finition, ainsi que toutes les sujétions d’exécution.</t>
  </si>
  <si>
    <t>Construction des bornes fontaines et réalisation des raccordements hydrauliques vers les points de prestation de l’ESS, ainsi que vers les douches et les points de lavage des mains des blocs latrine-douche</t>
  </si>
  <si>
    <t>Raccordement en eau courante du bloc latrine-douche, comprenant l’alimentation des douches, des dispositifs de lavage des mains et, lorsque présents, des buanderies et du point de triage</t>
  </si>
  <si>
    <t>Raccordement des points de prestation de l’ESS en eau courante</t>
  </si>
  <si>
    <t>7.3</t>
  </si>
  <si>
    <t>7.4</t>
  </si>
  <si>
    <t>Fourniture et pose de poly-tanks de 20 000 litres, y compris toutes sujétions de pose, de fixation et de raccordement</t>
  </si>
  <si>
    <t>Ce prix rémunère la fourniture, le transport, la mise en place et l’installation complète d’un poly-tank de capacité 20 000 litres (triple couche et resistant aux UV), incluant toutes les sujétions de manutention, de levage, de fixation sur la structure support (château d’eau ou dalle), ainsi que le raccordement hydraulique en entrée et en sortie. Le prix comprend également la fourniture des accessoires nécessaires (raccords, vannes d’arrêt, brides, joints, trop-plein, vidange), les essais d’étanchéité, la mise en service et toutes les sujétions d’exécution, sans exception ni réserve.</t>
  </si>
  <si>
    <t>Poteaux en béton armé dosé à 350 kg/m³ (30 × 30 cm, HA 12) du sous-sol</t>
  </si>
  <si>
    <t>Longrines en béton armé dosé à 350 kg/m³ (20 × 20 cm, HA 12), dosées à 350 kg/m³</t>
  </si>
  <si>
    <t>Poteaux en béton armé dosé à 350 kg/m³ (30 × 30 cm, HA 12) au niveau de l’élévation</t>
  </si>
  <si>
    <t>Total pour 4 AEP</t>
  </si>
  <si>
    <t>Total pour 3 AEP</t>
  </si>
  <si>
    <t>Ce prix rémunère l’ensemble des prestations nécessaires à la fourniture, à la pose, au raccordement et à la mise en service du réseau de distribution d’eau courante desservant l’ensemble des points de prestation de l’établissement de soins de santé (ESS).
Les prestations concernent notamment les salles de consultation, de soins, d’accouchement, de chirurgie le cas échéant, d’hospitalisation et de laboratoire.
Le prix comprend la fourniture et l’installation complètes des équipements sanitaires associés, incluant notamment les lavabos en céramique d’une longueur minimale de cinquante centimètres (50 cm) dans les salles de soins, avec carrelage mural au droit des lavabos sur une hauteur minimale de quatre assises et sur toute la longueur de ceux-ci.
Le prix couvre la réalisation des ouvrages d’évacuation des eaux usées issus des points de prestation raccordés, y compris l’aménagement des dispositifs d’évacuation appropriés, tels que les puits perdus, conformément aux normes techniques en vigueur.
Sont inclus dans ce prix la fourniture et la pose des conduites d’amenée et de distribution, des vannes d’arrêt, des raccords, des supports, des dispositifs de robinetterie, ainsi que toutes les sujétions liées aux travaux, notamment les percements, fixations, essais d’étanchéité, mises en pression, réglages, nettoyages et la mise en service complète des installations, conformément aux prescriptions du Cahier des Prescriptions Techniques et aux exigences PCI/WaSH applicables.</t>
  </si>
  <si>
    <t>Ce prix rémunère la fourniture et l’exécution complète du raccordement en eau courante du bloc latrine-douche de l’établissement de soins de santé, incluant l’alimentation des douches, des dispositifs de lavage des mains et, le cas échéant, des buanderies et des unités de triage associées, ainsi que la mise en place des dispositifs de gestion et d’évacuation des eaux grises.
Sont compris dans ce prix la fourniture et la pose des tuyauteries d’amenée et de distribution, des raccords, des vannes d’arrêt, des supports et accessoires, la réalisation des ouvrages d’évacuation des eaux grises (y compris regards, siphons, canalisations, dispositifs de traitement ou d’infiltration tels que puits perdus ou ouvrages équivalents), ainsi que tous les percements nécessaires.
Le prix inclut également la réalisation des essais d’étanchéité et de fonctionnement, les réglages, l’ajustement des installations, le nettoyage et la mise en service complète des ouvrages, ainsi que toutes les sujétions nécessaires à la bonne exécution des travaux, conformément aux prescriptions du Cahier des Prescriptions Techniques et aux exigences PCI/WaSH en vigueur.</t>
  </si>
  <si>
    <t>Fourniture et construction d’une borne-fontaine à 6 robinets dans la concession de l'ESS</t>
  </si>
  <si>
    <t>Fourniture et construction des borne-fontaine à 6 robinets pour les riverains de l'ESS</t>
  </si>
  <si>
    <t>Ce prix rémunère la construction complète d’une borne-fontaine en maçonnerie équipée de six (06) robinets, réalisée sur dalle de fondation, incluant la fourniture et la pose de la robinetterie complète, la mise en place des dispositifs d’évacuation des eaux usées, ainsi que la signalisation associée.
Le prix comprend l’ensemble des travaux de génie civil, de plomberie et de finition nécessaires à la réalisation de l’ouvrage, y compris toutes les sujétions liées à la fourniture des matériaux, à l’exécution, aux essais, aux réglages et à la mise en service, conformément aux prescriptions du Cahier des Prescriptions Techniques et aux normes en vigueur.</t>
  </si>
  <si>
    <t>Cadre de devis estimatif des travaux AEP Lot 2</t>
  </si>
  <si>
    <t>Bordereau de prix AEP Lots 1, 2 et 3</t>
  </si>
  <si>
    <t>Cadre de devis estimatif des travaux AEP Lots 1 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</si>
</sst>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409]* #,##0.00_ ;_-[$$-409]* \-#,##0.00\ ;_-[$$-409]* &quot;-&quot;??_ ;_-@_ "/>
    <numFmt numFmtId="165" formatCode="#,##0.00\ [$$-C0C]"/>
    <numFmt numFmtId="166" formatCode="_ * #,##0.00_)\ [$$-C0C]_ ;_ * \(#,##0.00\)\ [$$-C0C]_ ;_ * &quot;-&quot;??_)\ [$$-C0C]_ ;_ @_ "/>
    <numFmt numFmtId="167" formatCode="_-* #,##0.00\ _€_-;\-* #,##0.00\ _€_-;_-* &quot;-&quot;??\ _€_-;_-@_-"/>
  </numFmts>
  <fonts count="1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sz val="11"/>
      <color theme="1"/>
      <name val="Calibri"/>
      <family val="2"/>
      <scheme val="minor"/>
    </font>
    <font>
      <sz val="11"/>
      <name val="Arial"/>
      <family val="2"/>
    </font>
    <font>
      <sz val="8"/>
      <name val="Calibri"/>
      <family val="2"/>
      <scheme val="minor"/>
    </font>
    <font>
      <b/>
      <sz val="11"/>
      <name val="Arial"/>
      <family val="2"/>
    </font>
    <font>
      <sz val="11"/>
      <color rgb="FF000000"/>
      <name val="Arial"/>
      <family val="2"/>
    </font>
    <font>
      <i/>
      <sz val="11"/>
      <color rgb="FF000000"/>
      <name val="Arial"/>
      <family val="2"/>
    </font>
    <font>
      <vertAlign val="superscript"/>
      <sz val="11"/>
      <name val="Arial"/>
      <family val="2"/>
    </font>
  </fonts>
  <fills count="5">
    <fill>
      <patternFill patternType="none"/>
    </fill>
    <fill>
      <patternFill patternType="gray125"/>
    </fill>
    <fill>
      <patternFill patternType="solid">
        <fgColor rgb="FF00AEEF"/>
        <bgColor indexed="64"/>
      </patternFill>
    </fill>
    <fill>
      <patternFill patternType="solid">
        <fgColor theme="0" tint="-0.14999847407452621"/>
        <bgColor indexed="64"/>
      </patternFill>
    </fill>
    <fill>
      <patternFill patternType="solid">
        <fgColor theme="2" tint="-9.9978637043366805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xf numFmtId="167" fontId="7" fillId="0" borderId="0" applyFont="0" applyFill="0" applyBorder="0" applyAlignment="0" applyProtection="0"/>
  </cellStyleXfs>
  <cellXfs count="67">
    <xf numFmtId="0" fontId="0" fillId="0" borderId="0" xfId="0"/>
    <xf numFmtId="0" fontId="4" fillId="0" borderId="0" xfId="0" applyFont="1"/>
    <xf numFmtId="0" fontId="5" fillId="2" borderId="4" xfId="1" applyFont="1" applyFill="1" applyBorder="1" applyAlignment="1" applyProtection="1">
      <alignment horizontal="center" vertical="center"/>
      <protection locked="0"/>
    </xf>
    <xf numFmtId="0" fontId="5" fillId="2" borderId="4" xfId="1" applyFont="1" applyFill="1" applyBorder="1" applyAlignment="1" applyProtection="1">
      <alignment vertical="center"/>
      <protection locked="0"/>
    </xf>
    <xf numFmtId="0" fontId="5" fillId="2" borderId="4"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protection locked="0"/>
    </xf>
    <xf numFmtId="0" fontId="5" fillId="2" borderId="1" xfId="1" applyFont="1" applyFill="1" applyBorder="1" applyAlignment="1" applyProtection="1">
      <alignment vertical="center"/>
      <protection locked="0"/>
    </xf>
    <xf numFmtId="0" fontId="5" fillId="2" borderId="2" xfId="1" applyFont="1" applyFill="1" applyBorder="1" applyAlignment="1" applyProtection="1">
      <alignment vertical="center"/>
      <protection locked="0"/>
    </xf>
    <xf numFmtId="0" fontId="5" fillId="2" borderId="3" xfId="1" applyFont="1" applyFill="1" applyBorder="1" applyAlignment="1" applyProtection="1">
      <alignment vertical="center"/>
      <protection locked="0"/>
    </xf>
    <xf numFmtId="0" fontId="8" fillId="0" borderId="4" xfId="0" applyFont="1" applyBorder="1" applyAlignment="1">
      <alignment vertical="center" wrapText="1"/>
    </xf>
    <xf numFmtId="164" fontId="5" fillId="2" borderId="1" xfId="1" applyNumberFormat="1" applyFont="1" applyFill="1" applyBorder="1" applyAlignment="1" applyProtection="1">
      <alignment vertical="center"/>
      <protection locked="0"/>
    </xf>
    <xf numFmtId="166" fontId="4" fillId="0" borderId="0" xfId="0" applyNumberFormat="1" applyFont="1"/>
    <xf numFmtId="0" fontId="4" fillId="0" borderId="0" xfId="0" applyFont="1" applyAlignment="1">
      <alignment horizontal="center"/>
    </xf>
    <xf numFmtId="164" fontId="4" fillId="0" borderId="0" xfId="0" applyNumberFormat="1" applyFont="1" applyAlignment="1">
      <alignment horizontal="center"/>
    </xf>
    <xf numFmtId="165" fontId="4" fillId="0" borderId="0" xfId="0" applyNumberFormat="1" applyFont="1"/>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8" fillId="0" borderId="4" xfId="0"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11" fillId="0" borderId="4" xfId="0" applyFont="1" applyBorder="1" applyAlignment="1">
      <alignment vertical="center"/>
    </xf>
    <xf numFmtId="164" fontId="4" fillId="0" borderId="4" xfId="0" applyNumberFormat="1" applyFont="1" applyBorder="1" applyAlignment="1">
      <alignment vertical="center"/>
    </xf>
    <xf numFmtId="165" fontId="10" fillId="3" borderId="1" xfId="0" applyNumberFormat="1" applyFont="1" applyFill="1" applyBorder="1" applyAlignment="1">
      <alignment horizontal="left" vertical="center"/>
    </xf>
    <xf numFmtId="165" fontId="10" fillId="3" borderId="1" xfId="0" applyNumberFormat="1" applyFont="1" applyFill="1" applyBorder="1" applyAlignment="1">
      <alignment horizontal="center" vertical="center"/>
    </xf>
    <xf numFmtId="0" fontId="10" fillId="3" borderId="2" xfId="0" applyFont="1" applyFill="1" applyBorder="1" applyAlignment="1">
      <alignment vertical="center"/>
    </xf>
    <xf numFmtId="0" fontId="10" fillId="3" borderId="2" xfId="0" applyFont="1" applyFill="1" applyBorder="1" applyAlignment="1">
      <alignment horizontal="center" vertical="center"/>
    </xf>
    <xf numFmtId="164" fontId="10" fillId="3" borderId="3" xfId="0" applyNumberFormat="1" applyFont="1" applyFill="1" applyBorder="1" applyAlignment="1">
      <alignment horizontal="right" vertical="center"/>
    </xf>
    <xf numFmtId="164" fontId="10" fillId="3" borderId="4" xfId="0" applyNumberFormat="1" applyFont="1" applyFill="1" applyBorder="1" applyAlignment="1">
      <alignment horizontal="center" vertical="center"/>
    </xf>
    <xf numFmtId="0" fontId="8" fillId="0" borderId="6" xfId="0" applyFont="1" applyBorder="1" applyAlignment="1">
      <alignment horizontal="center" vertical="center"/>
    </xf>
    <xf numFmtId="0" fontId="11" fillId="0" borderId="0" xfId="0" applyFont="1" applyAlignment="1">
      <alignment vertical="center" wrapText="1"/>
    </xf>
    <xf numFmtId="0" fontId="11" fillId="0" borderId="4" xfId="0" applyFont="1" applyBorder="1" applyAlignment="1">
      <alignment vertical="center" wrapText="1"/>
    </xf>
    <xf numFmtId="165" fontId="10" fillId="3" borderId="2" xfId="0" applyNumberFormat="1" applyFont="1" applyFill="1" applyBorder="1" applyAlignment="1">
      <alignment horizontal="center" vertical="center"/>
    </xf>
    <xf numFmtId="0" fontId="4" fillId="0" borderId="4" xfId="0" applyFont="1" applyBorder="1" applyAlignment="1">
      <alignment vertical="center" wrapText="1"/>
    </xf>
    <xf numFmtId="0" fontId="8" fillId="4" borderId="2" xfId="0" applyFont="1" applyFill="1" applyBorder="1" applyAlignment="1">
      <alignment horizontal="center" vertical="center"/>
    </xf>
    <xf numFmtId="164" fontId="10" fillId="4" borderId="3" xfId="0" applyNumberFormat="1" applyFont="1" applyFill="1" applyBorder="1" applyAlignment="1">
      <alignment horizontal="right" vertical="center"/>
    </xf>
    <xf numFmtId="0" fontId="10" fillId="4" borderId="2" xfId="0" applyFont="1" applyFill="1" applyBorder="1" applyAlignment="1">
      <alignment vertical="center"/>
    </xf>
    <xf numFmtId="164" fontId="10" fillId="4" borderId="3" xfId="0" applyNumberFormat="1" applyFont="1" applyFill="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6" fillId="3" borderId="2" xfId="0" applyFont="1" applyFill="1" applyBorder="1" applyAlignment="1">
      <alignment vertical="center"/>
    </xf>
    <xf numFmtId="164" fontId="6" fillId="3" borderId="3" xfId="0" applyNumberFormat="1" applyFont="1" applyFill="1" applyBorder="1" applyAlignment="1">
      <alignment vertical="center"/>
    </xf>
    <xf numFmtId="1" fontId="8" fillId="0" borderId="6" xfId="0" applyNumberFormat="1" applyFont="1" applyBorder="1" applyAlignment="1">
      <alignment horizontal="center" vertical="center"/>
    </xf>
    <xf numFmtId="0" fontId="5" fillId="2" borderId="4" xfId="1" applyFont="1" applyFill="1" applyBorder="1" applyAlignment="1" applyProtection="1">
      <alignment horizontal="centerContinuous" vertical="center"/>
      <protection locked="0"/>
    </xf>
    <xf numFmtId="0" fontId="4"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vertical="center" wrapText="1"/>
    </xf>
    <xf numFmtId="0" fontId="3" fillId="0" borderId="4" xfId="0" applyFont="1" applyBorder="1" applyAlignment="1">
      <alignment horizontal="left" vertical="center"/>
    </xf>
    <xf numFmtId="2" fontId="8" fillId="0" borderId="6" xfId="0" applyNumberFormat="1" applyFont="1" applyBorder="1" applyAlignment="1">
      <alignment horizontal="center" vertical="center"/>
    </xf>
    <xf numFmtId="0" fontId="3" fillId="0" borderId="4" xfId="0" applyFont="1" applyBorder="1" applyAlignment="1">
      <alignment horizontal="left" vertical="center" wrapText="1"/>
    </xf>
    <xf numFmtId="0" fontId="4" fillId="0" borderId="6" xfId="0" applyFont="1" applyBorder="1" applyAlignment="1">
      <alignment horizontal="center" vertical="center"/>
    </xf>
    <xf numFmtId="164" fontId="4" fillId="0" borderId="6" xfId="0" applyNumberFormat="1" applyFont="1" applyBorder="1" applyAlignment="1">
      <alignment vertical="center"/>
    </xf>
    <xf numFmtId="164" fontId="8" fillId="0" borderId="6" xfId="0" applyNumberFormat="1" applyFont="1" applyBorder="1" applyAlignment="1">
      <alignment horizontal="center" vertical="center"/>
    </xf>
    <xf numFmtId="0" fontId="3" fillId="0" borderId="6" xfId="0" applyFont="1" applyBorder="1" applyAlignment="1">
      <alignment horizontal="center" vertical="center"/>
    </xf>
    <xf numFmtId="0" fontId="5" fillId="2" borderId="1" xfId="1" applyFont="1" applyFill="1" applyBorder="1" applyAlignment="1" applyProtection="1">
      <alignment vertical="center" wrapText="1"/>
      <protection locked="0"/>
    </xf>
    <xf numFmtId="0" fontId="5" fillId="2" borderId="2" xfId="1" applyFont="1" applyFill="1" applyBorder="1" applyAlignment="1" applyProtection="1">
      <alignment vertical="center" wrapText="1"/>
      <protection locked="0"/>
    </xf>
    <xf numFmtId="0" fontId="5" fillId="2" borderId="3" xfId="1" applyFont="1" applyFill="1" applyBorder="1" applyAlignment="1" applyProtection="1">
      <alignment vertical="center" wrapText="1"/>
      <protection locked="0"/>
    </xf>
    <xf numFmtId="0" fontId="2" fillId="0" borderId="6" xfId="0" applyFont="1" applyBorder="1" applyAlignment="1">
      <alignment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cellXfs>
  <cellStyles count="3">
    <cellStyle name="Milliers 2" xfId="2" xr:uid="{B6A06699-633F-41A9-8626-64B898FE648D}"/>
    <cellStyle name="Normal" xfId="0" builtinId="0"/>
    <cellStyle name="Normal 2 2" xfId="1" xr:uid="{7B743420-24AC-4630-97BC-7ADFD43DE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48E1-ECD6-4156-A147-DEAB00D1A5D3}">
  <sheetPr>
    <tabColor theme="4" tint="0.39997558519241921"/>
    <pageSetUpPr fitToPage="1"/>
  </sheetPr>
  <dimension ref="A1:G76"/>
  <sheetViews>
    <sheetView tabSelected="1" view="pageBreakPreview" topLeftCell="A46" zoomScale="96" zoomScaleNormal="92" zoomScaleSheetLayoutView="96" workbookViewId="0">
      <selection activeCell="M15" sqref="M15"/>
    </sheetView>
  </sheetViews>
  <sheetFormatPr defaultColWidth="9.1796875" defaultRowHeight="14" x14ac:dyDescent="0.3"/>
  <cols>
    <col min="1" max="1" width="5" style="12" customWidth="1"/>
    <col min="2" max="2" width="82.7265625" style="1" bestFit="1" customWidth="1"/>
    <col min="3" max="3" width="8.08984375" style="1" bestFit="1" customWidth="1"/>
    <col min="4" max="4" width="9.08984375" style="12" bestFit="1" customWidth="1"/>
    <col min="5" max="5" width="14.54296875" style="13" customWidth="1"/>
    <col min="6" max="6" width="17.453125" style="13" customWidth="1"/>
    <col min="7" max="7" width="13.7265625" style="1" customWidth="1"/>
    <col min="8" max="255" width="9.1796875" style="1"/>
    <col min="256" max="256" width="8.54296875" style="1" customWidth="1"/>
    <col min="257" max="257" width="38.453125" style="1" customWidth="1"/>
    <col min="258" max="259" width="9.1796875" style="1"/>
    <col min="260" max="260" width="14.54296875" style="1" customWidth="1"/>
    <col min="261" max="261" width="17.453125" style="1" customWidth="1"/>
    <col min="262" max="262" width="11.453125" style="1" customWidth="1"/>
    <col min="263" max="511" width="9.1796875" style="1"/>
    <col min="512" max="512" width="8.54296875" style="1" customWidth="1"/>
    <col min="513" max="513" width="38.453125" style="1" customWidth="1"/>
    <col min="514" max="515" width="9.1796875" style="1"/>
    <col min="516" max="516" width="14.54296875" style="1" customWidth="1"/>
    <col min="517" max="517" width="17.453125" style="1" customWidth="1"/>
    <col min="518" max="518" width="11.453125" style="1" customWidth="1"/>
    <col min="519" max="767" width="9.1796875" style="1"/>
    <col min="768" max="768" width="8.54296875" style="1" customWidth="1"/>
    <col min="769" max="769" width="38.453125" style="1" customWidth="1"/>
    <col min="770" max="771" width="9.1796875" style="1"/>
    <col min="772" max="772" width="14.54296875" style="1" customWidth="1"/>
    <col min="773" max="773" width="17.453125" style="1" customWidth="1"/>
    <col min="774" max="774" width="11.453125" style="1" customWidth="1"/>
    <col min="775" max="1023" width="9.1796875" style="1"/>
    <col min="1024" max="1024" width="8.54296875" style="1" customWidth="1"/>
    <col min="1025" max="1025" width="38.453125" style="1" customWidth="1"/>
    <col min="1026" max="1027" width="9.1796875" style="1"/>
    <col min="1028" max="1028" width="14.54296875" style="1" customWidth="1"/>
    <col min="1029" max="1029" width="17.453125" style="1" customWidth="1"/>
    <col min="1030" max="1030" width="11.453125" style="1" customWidth="1"/>
    <col min="1031" max="1279" width="9.1796875" style="1"/>
    <col min="1280" max="1280" width="8.54296875" style="1" customWidth="1"/>
    <col min="1281" max="1281" width="38.453125" style="1" customWidth="1"/>
    <col min="1282" max="1283" width="9.1796875" style="1"/>
    <col min="1284" max="1284" width="14.54296875" style="1" customWidth="1"/>
    <col min="1285" max="1285" width="17.453125" style="1" customWidth="1"/>
    <col min="1286" max="1286" width="11.453125" style="1" customWidth="1"/>
    <col min="1287" max="1535" width="9.1796875" style="1"/>
    <col min="1536" max="1536" width="8.54296875" style="1" customWidth="1"/>
    <col min="1537" max="1537" width="38.453125" style="1" customWidth="1"/>
    <col min="1538" max="1539" width="9.1796875" style="1"/>
    <col min="1540" max="1540" width="14.54296875" style="1" customWidth="1"/>
    <col min="1541" max="1541" width="17.453125" style="1" customWidth="1"/>
    <col min="1542" max="1542" width="11.453125" style="1" customWidth="1"/>
    <col min="1543" max="1791" width="9.1796875" style="1"/>
    <col min="1792" max="1792" width="8.54296875" style="1" customWidth="1"/>
    <col min="1793" max="1793" width="38.453125" style="1" customWidth="1"/>
    <col min="1794" max="1795" width="9.1796875" style="1"/>
    <col min="1796" max="1796" width="14.54296875" style="1" customWidth="1"/>
    <col min="1797" max="1797" width="17.453125" style="1" customWidth="1"/>
    <col min="1798" max="1798" width="11.453125" style="1" customWidth="1"/>
    <col min="1799" max="2047" width="9.1796875" style="1"/>
    <col min="2048" max="2048" width="8.54296875" style="1" customWidth="1"/>
    <col min="2049" max="2049" width="38.453125" style="1" customWidth="1"/>
    <col min="2050" max="2051" width="9.1796875" style="1"/>
    <col min="2052" max="2052" width="14.54296875" style="1" customWidth="1"/>
    <col min="2053" max="2053" width="17.453125" style="1" customWidth="1"/>
    <col min="2054" max="2054" width="11.453125" style="1" customWidth="1"/>
    <col min="2055" max="2303" width="9.1796875" style="1"/>
    <col min="2304" max="2304" width="8.54296875" style="1" customWidth="1"/>
    <col min="2305" max="2305" width="38.453125" style="1" customWidth="1"/>
    <col min="2306" max="2307" width="9.1796875" style="1"/>
    <col min="2308" max="2308" width="14.54296875" style="1" customWidth="1"/>
    <col min="2309" max="2309" width="17.453125" style="1" customWidth="1"/>
    <col min="2310" max="2310" width="11.453125" style="1" customWidth="1"/>
    <col min="2311" max="2559" width="9.1796875" style="1"/>
    <col min="2560" max="2560" width="8.54296875" style="1" customWidth="1"/>
    <col min="2561" max="2561" width="38.453125" style="1" customWidth="1"/>
    <col min="2562" max="2563" width="9.1796875" style="1"/>
    <col min="2564" max="2564" width="14.54296875" style="1" customWidth="1"/>
    <col min="2565" max="2565" width="17.453125" style="1" customWidth="1"/>
    <col min="2566" max="2566" width="11.453125" style="1" customWidth="1"/>
    <col min="2567" max="2815" width="9.1796875" style="1"/>
    <col min="2816" max="2816" width="8.54296875" style="1" customWidth="1"/>
    <col min="2817" max="2817" width="38.453125" style="1" customWidth="1"/>
    <col min="2818" max="2819" width="9.1796875" style="1"/>
    <col min="2820" max="2820" width="14.54296875" style="1" customWidth="1"/>
    <col min="2821" max="2821" width="17.453125" style="1" customWidth="1"/>
    <col min="2822" max="2822" width="11.453125" style="1" customWidth="1"/>
    <col min="2823" max="3071" width="9.1796875" style="1"/>
    <col min="3072" max="3072" width="8.54296875" style="1" customWidth="1"/>
    <col min="3073" max="3073" width="38.453125" style="1" customWidth="1"/>
    <col min="3074" max="3075" width="9.1796875" style="1"/>
    <col min="3076" max="3076" width="14.54296875" style="1" customWidth="1"/>
    <col min="3077" max="3077" width="17.453125" style="1" customWidth="1"/>
    <col min="3078" max="3078" width="11.453125" style="1" customWidth="1"/>
    <col min="3079" max="3327" width="9.1796875" style="1"/>
    <col min="3328" max="3328" width="8.54296875" style="1" customWidth="1"/>
    <col min="3329" max="3329" width="38.453125" style="1" customWidth="1"/>
    <col min="3330" max="3331" width="9.1796875" style="1"/>
    <col min="3332" max="3332" width="14.54296875" style="1" customWidth="1"/>
    <col min="3333" max="3333" width="17.453125" style="1" customWidth="1"/>
    <col min="3334" max="3334" width="11.453125" style="1" customWidth="1"/>
    <col min="3335" max="3583" width="9.1796875" style="1"/>
    <col min="3584" max="3584" width="8.54296875" style="1" customWidth="1"/>
    <col min="3585" max="3585" width="38.453125" style="1" customWidth="1"/>
    <col min="3586" max="3587" width="9.1796875" style="1"/>
    <col min="3588" max="3588" width="14.54296875" style="1" customWidth="1"/>
    <col min="3589" max="3589" width="17.453125" style="1" customWidth="1"/>
    <col min="3590" max="3590" width="11.453125" style="1" customWidth="1"/>
    <col min="3591" max="3839" width="9.1796875" style="1"/>
    <col min="3840" max="3840" width="8.54296875" style="1" customWidth="1"/>
    <col min="3841" max="3841" width="38.453125" style="1" customWidth="1"/>
    <col min="3842" max="3843" width="9.1796875" style="1"/>
    <col min="3844" max="3844" width="14.54296875" style="1" customWidth="1"/>
    <col min="3845" max="3845" width="17.453125" style="1" customWidth="1"/>
    <col min="3846" max="3846" width="11.453125" style="1" customWidth="1"/>
    <col min="3847" max="4095" width="9.1796875" style="1"/>
    <col min="4096" max="4096" width="8.54296875" style="1" customWidth="1"/>
    <col min="4097" max="4097" width="38.453125" style="1" customWidth="1"/>
    <col min="4098" max="4099" width="9.1796875" style="1"/>
    <col min="4100" max="4100" width="14.54296875" style="1" customWidth="1"/>
    <col min="4101" max="4101" width="17.453125" style="1" customWidth="1"/>
    <col min="4102" max="4102" width="11.453125" style="1" customWidth="1"/>
    <col min="4103" max="4351" width="9.1796875" style="1"/>
    <col min="4352" max="4352" width="8.54296875" style="1" customWidth="1"/>
    <col min="4353" max="4353" width="38.453125" style="1" customWidth="1"/>
    <col min="4354" max="4355" width="9.1796875" style="1"/>
    <col min="4356" max="4356" width="14.54296875" style="1" customWidth="1"/>
    <col min="4357" max="4357" width="17.453125" style="1" customWidth="1"/>
    <col min="4358" max="4358" width="11.453125" style="1" customWidth="1"/>
    <col min="4359" max="4607" width="9.1796875" style="1"/>
    <col min="4608" max="4608" width="8.54296875" style="1" customWidth="1"/>
    <col min="4609" max="4609" width="38.453125" style="1" customWidth="1"/>
    <col min="4610" max="4611" width="9.1796875" style="1"/>
    <col min="4612" max="4612" width="14.54296875" style="1" customWidth="1"/>
    <col min="4613" max="4613" width="17.453125" style="1" customWidth="1"/>
    <col min="4614" max="4614" width="11.453125" style="1" customWidth="1"/>
    <col min="4615" max="4863" width="9.1796875" style="1"/>
    <col min="4864" max="4864" width="8.54296875" style="1" customWidth="1"/>
    <col min="4865" max="4865" width="38.453125" style="1" customWidth="1"/>
    <col min="4866" max="4867" width="9.1796875" style="1"/>
    <col min="4868" max="4868" width="14.54296875" style="1" customWidth="1"/>
    <col min="4869" max="4869" width="17.453125" style="1" customWidth="1"/>
    <col min="4870" max="4870" width="11.453125" style="1" customWidth="1"/>
    <col min="4871" max="5119" width="9.1796875" style="1"/>
    <col min="5120" max="5120" width="8.54296875" style="1" customWidth="1"/>
    <col min="5121" max="5121" width="38.453125" style="1" customWidth="1"/>
    <col min="5122" max="5123" width="9.1796875" style="1"/>
    <col min="5124" max="5124" width="14.54296875" style="1" customWidth="1"/>
    <col min="5125" max="5125" width="17.453125" style="1" customWidth="1"/>
    <col min="5126" max="5126" width="11.453125" style="1" customWidth="1"/>
    <col min="5127" max="5375" width="9.1796875" style="1"/>
    <col min="5376" max="5376" width="8.54296875" style="1" customWidth="1"/>
    <col min="5377" max="5377" width="38.453125" style="1" customWidth="1"/>
    <col min="5378" max="5379" width="9.1796875" style="1"/>
    <col min="5380" max="5380" width="14.54296875" style="1" customWidth="1"/>
    <col min="5381" max="5381" width="17.453125" style="1" customWidth="1"/>
    <col min="5382" max="5382" width="11.453125" style="1" customWidth="1"/>
    <col min="5383" max="5631" width="9.1796875" style="1"/>
    <col min="5632" max="5632" width="8.54296875" style="1" customWidth="1"/>
    <col min="5633" max="5633" width="38.453125" style="1" customWidth="1"/>
    <col min="5634" max="5635" width="9.1796875" style="1"/>
    <col min="5636" max="5636" width="14.54296875" style="1" customWidth="1"/>
    <col min="5637" max="5637" width="17.453125" style="1" customWidth="1"/>
    <col min="5638" max="5638" width="11.453125" style="1" customWidth="1"/>
    <col min="5639" max="5887" width="9.1796875" style="1"/>
    <col min="5888" max="5888" width="8.54296875" style="1" customWidth="1"/>
    <col min="5889" max="5889" width="38.453125" style="1" customWidth="1"/>
    <col min="5890" max="5891" width="9.1796875" style="1"/>
    <col min="5892" max="5892" width="14.54296875" style="1" customWidth="1"/>
    <col min="5893" max="5893" width="17.453125" style="1" customWidth="1"/>
    <col min="5894" max="5894" width="11.453125" style="1" customWidth="1"/>
    <col min="5895" max="6143" width="9.1796875" style="1"/>
    <col min="6144" max="6144" width="8.54296875" style="1" customWidth="1"/>
    <col min="6145" max="6145" width="38.453125" style="1" customWidth="1"/>
    <col min="6146" max="6147" width="9.1796875" style="1"/>
    <col min="6148" max="6148" width="14.54296875" style="1" customWidth="1"/>
    <col min="6149" max="6149" width="17.453125" style="1" customWidth="1"/>
    <col min="6150" max="6150" width="11.453125" style="1" customWidth="1"/>
    <col min="6151" max="6399" width="9.1796875" style="1"/>
    <col min="6400" max="6400" width="8.54296875" style="1" customWidth="1"/>
    <col min="6401" max="6401" width="38.453125" style="1" customWidth="1"/>
    <col min="6402" max="6403" width="9.1796875" style="1"/>
    <col min="6404" max="6404" width="14.54296875" style="1" customWidth="1"/>
    <col min="6405" max="6405" width="17.453125" style="1" customWidth="1"/>
    <col min="6406" max="6406" width="11.453125" style="1" customWidth="1"/>
    <col min="6407" max="6655" width="9.1796875" style="1"/>
    <col min="6656" max="6656" width="8.54296875" style="1" customWidth="1"/>
    <col min="6657" max="6657" width="38.453125" style="1" customWidth="1"/>
    <col min="6658" max="6659" width="9.1796875" style="1"/>
    <col min="6660" max="6660" width="14.54296875" style="1" customWidth="1"/>
    <col min="6661" max="6661" width="17.453125" style="1" customWidth="1"/>
    <col min="6662" max="6662" width="11.453125" style="1" customWidth="1"/>
    <col min="6663" max="6911" width="9.1796875" style="1"/>
    <col min="6912" max="6912" width="8.54296875" style="1" customWidth="1"/>
    <col min="6913" max="6913" width="38.453125" style="1" customWidth="1"/>
    <col min="6914" max="6915" width="9.1796875" style="1"/>
    <col min="6916" max="6916" width="14.54296875" style="1" customWidth="1"/>
    <col min="6917" max="6917" width="17.453125" style="1" customWidth="1"/>
    <col min="6918" max="6918" width="11.453125" style="1" customWidth="1"/>
    <col min="6919" max="7167" width="9.1796875" style="1"/>
    <col min="7168" max="7168" width="8.54296875" style="1" customWidth="1"/>
    <col min="7169" max="7169" width="38.453125" style="1" customWidth="1"/>
    <col min="7170" max="7171" width="9.1796875" style="1"/>
    <col min="7172" max="7172" width="14.54296875" style="1" customWidth="1"/>
    <col min="7173" max="7173" width="17.453125" style="1" customWidth="1"/>
    <col min="7174" max="7174" width="11.453125" style="1" customWidth="1"/>
    <col min="7175" max="7423" width="9.1796875" style="1"/>
    <col min="7424" max="7424" width="8.54296875" style="1" customWidth="1"/>
    <col min="7425" max="7425" width="38.453125" style="1" customWidth="1"/>
    <col min="7426" max="7427" width="9.1796875" style="1"/>
    <col min="7428" max="7428" width="14.54296875" style="1" customWidth="1"/>
    <col min="7429" max="7429" width="17.453125" style="1" customWidth="1"/>
    <col min="7430" max="7430" width="11.453125" style="1" customWidth="1"/>
    <col min="7431" max="7679" width="9.1796875" style="1"/>
    <col min="7680" max="7680" width="8.54296875" style="1" customWidth="1"/>
    <col min="7681" max="7681" width="38.453125" style="1" customWidth="1"/>
    <col min="7682" max="7683" width="9.1796875" style="1"/>
    <col min="7684" max="7684" width="14.54296875" style="1" customWidth="1"/>
    <col min="7685" max="7685" width="17.453125" style="1" customWidth="1"/>
    <col min="7686" max="7686" width="11.453125" style="1" customWidth="1"/>
    <col min="7687" max="7935" width="9.1796875" style="1"/>
    <col min="7936" max="7936" width="8.54296875" style="1" customWidth="1"/>
    <col min="7937" max="7937" width="38.453125" style="1" customWidth="1"/>
    <col min="7938" max="7939" width="9.1796875" style="1"/>
    <col min="7940" max="7940" width="14.54296875" style="1" customWidth="1"/>
    <col min="7941" max="7941" width="17.453125" style="1" customWidth="1"/>
    <col min="7942" max="7942" width="11.453125" style="1" customWidth="1"/>
    <col min="7943" max="8191" width="9.1796875" style="1"/>
    <col min="8192" max="8192" width="8.54296875" style="1" customWidth="1"/>
    <col min="8193" max="8193" width="38.453125" style="1" customWidth="1"/>
    <col min="8194" max="8195" width="9.1796875" style="1"/>
    <col min="8196" max="8196" width="14.54296875" style="1" customWidth="1"/>
    <col min="8197" max="8197" width="17.453125" style="1" customWidth="1"/>
    <col min="8198" max="8198" width="11.453125" style="1" customWidth="1"/>
    <col min="8199" max="8447" width="9.1796875" style="1"/>
    <col min="8448" max="8448" width="8.54296875" style="1" customWidth="1"/>
    <col min="8449" max="8449" width="38.453125" style="1" customWidth="1"/>
    <col min="8450" max="8451" width="9.1796875" style="1"/>
    <col min="8452" max="8452" width="14.54296875" style="1" customWidth="1"/>
    <col min="8453" max="8453" width="17.453125" style="1" customWidth="1"/>
    <col min="8454" max="8454" width="11.453125" style="1" customWidth="1"/>
    <col min="8455" max="8703" width="9.1796875" style="1"/>
    <col min="8704" max="8704" width="8.54296875" style="1" customWidth="1"/>
    <col min="8705" max="8705" width="38.453125" style="1" customWidth="1"/>
    <col min="8706" max="8707" width="9.1796875" style="1"/>
    <col min="8708" max="8708" width="14.54296875" style="1" customWidth="1"/>
    <col min="8709" max="8709" width="17.453125" style="1" customWidth="1"/>
    <col min="8710" max="8710" width="11.453125" style="1" customWidth="1"/>
    <col min="8711" max="8959" width="9.1796875" style="1"/>
    <col min="8960" max="8960" width="8.54296875" style="1" customWidth="1"/>
    <col min="8961" max="8961" width="38.453125" style="1" customWidth="1"/>
    <col min="8962" max="8963" width="9.1796875" style="1"/>
    <col min="8964" max="8964" width="14.54296875" style="1" customWidth="1"/>
    <col min="8965" max="8965" width="17.453125" style="1" customWidth="1"/>
    <col min="8966" max="8966" width="11.453125" style="1" customWidth="1"/>
    <col min="8967" max="9215" width="9.1796875" style="1"/>
    <col min="9216" max="9216" width="8.54296875" style="1" customWidth="1"/>
    <col min="9217" max="9217" width="38.453125" style="1" customWidth="1"/>
    <col min="9218" max="9219" width="9.1796875" style="1"/>
    <col min="9220" max="9220" width="14.54296875" style="1" customWidth="1"/>
    <col min="9221" max="9221" width="17.453125" style="1" customWidth="1"/>
    <col min="9222" max="9222" width="11.453125" style="1" customWidth="1"/>
    <col min="9223" max="9471" width="9.1796875" style="1"/>
    <col min="9472" max="9472" width="8.54296875" style="1" customWidth="1"/>
    <col min="9473" max="9473" width="38.453125" style="1" customWidth="1"/>
    <col min="9474" max="9475" width="9.1796875" style="1"/>
    <col min="9476" max="9476" width="14.54296875" style="1" customWidth="1"/>
    <col min="9477" max="9477" width="17.453125" style="1" customWidth="1"/>
    <col min="9478" max="9478" width="11.453125" style="1" customWidth="1"/>
    <col min="9479" max="9727" width="9.1796875" style="1"/>
    <col min="9728" max="9728" width="8.54296875" style="1" customWidth="1"/>
    <col min="9729" max="9729" width="38.453125" style="1" customWidth="1"/>
    <col min="9730" max="9731" width="9.1796875" style="1"/>
    <col min="9732" max="9732" width="14.54296875" style="1" customWidth="1"/>
    <col min="9733" max="9733" width="17.453125" style="1" customWidth="1"/>
    <col min="9734" max="9734" width="11.453125" style="1" customWidth="1"/>
    <col min="9735" max="9983" width="9.1796875" style="1"/>
    <col min="9984" max="9984" width="8.54296875" style="1" customWidth="1"/>
    <col min="9985" max="9985" width="38.453125" style="1" customWidth="1"/>
    <col min="9986" max="9987" width="9.1796875" style="1"/>
    <col min="9988" max="9988" width="14.54296875" style="1" customWidth="1"/>
    <col min="9989" max="9989" width="17.453125" style="1" customWidth="1"/>
    <col min="9990" max="9990" width="11.453125" style="1" customWidth="1"/>
    <col min="9991" max="10239" width="9.1796875" style="1"/>
    <col min="10240" max="10240" width="8.54296875" style="1" customWidth="1"/>
    <col min="10241" max="10241" width="38.453125" style="1" customWidth="1"/>
    <col min="10242" max="10243" width="9.1796875" style="1"/>
    <col min="10244" max="10244" width="14.54296875" style="1" customWidth="1"/>
    <col min="10245" max="10245" width="17.453125" style="1" customWidth="1"/>
    <col min="10246" max="10246" width="11.453125" style="1" customWidth="1"/>
    <col min="10247" max="10495" width="9.1796875" style="1"/>
    <col min="10496" max="10496" width="8.54296875" style="1" customWidth="1"/>
    <col min="10497" max="10497" width="38.453125" style="1" customWidth="1"/>
    <col min="10498" max="10499" width="9.1796875" style="1"/>
    <col min="10500" max="10500" width="14.54296875" style="1" customWidth="1"/>
    <col min="10501" max="10501" width="17.453125" style="1" customWidth="1"/>
    <col min="10502" max="10502" width="11.453125" style="1" customWidth="1"/>
    <col min="10503" max="10751" width="9.1796875" style="1"/>
    <col min="10752" max="10752" width="8.54296875" style="1" customWidth="1"/>
    <col min="10753" max="10753" width="38.453125" style="1" customWidth="1"/>
    <col min="10754" max="10755" width="9.1796875" style="1"/>
    <col min="10756" max="10756" width="14.54296875" style="1" customWidth="1"/>
    <col min="10757" max="10757" width="17.453125" style="1" customWidth="1"/>
    <col min="10758" max="10758" width="11.453125" style="1" customWidth="1"/>
    <col min="10759" max="11007" width="9.1796875" style="1"/>
    <col min="11008" max="11008" width="8.54296875" style="1" customWidth="1"/>
    <col min="11009" max="11009" width="38.453125" style="1" customWidth="1"/>
    <col min="11010" max="11011" width="9.1796875" style="1"/>
    <col min="11012" max="11012" width="14.54296875" style="1" customWidth="1"/>
    <col min="11013" max="11013" width="17.453125" style="1" customWidth="1"/>
    <col min="11014" max="11014" width="11.453125" style="1" customWidth="1"/>
    <col min="11015" max="11263" width="9.1796875" style="1"/>
    <col min="11264" max="11264" width="8.54296875" style="1" customWidth="1"/>
    <col min="11265" max="11265" width="38.453125" style="1" customWidth="1"/>
    <col min="11266" max="11267" width="9.1796875" style="1"/>
    <col min="11268" max="11268" width="14.54296875" style="1" customWidth="1"/>
    <col min="11269" max="11269" width="17.453125" style="1" customWidth="1"/>
    <col min="11270" max="11270" width="11.453125" style="1" customWidth="1"/>
    <col min="11271" max="11519" width="9.1796875" style="1"/>
    <col min="11520" max="11520" width="8.54296875" style="1" customWidth="1"/>
    <col min="11521" max="11521" width="38.453125" style="1" customWidth="1"/>
    <col min="11522" max="11523" width="9.1796875" style="1"/>
    <col min="11524" max="11524" width="14.54296875" style="1" customWidth="1"/>
    <col min="11525" max="11525" width="17.453125" style="1" customWidth="1"/>
    <col min="11526" max="11526" width="11.453125" style="1" customWidth="1"/>
    <col min="11527" max="11775" width="9.1796875" style="1"/>
    <col min="11776" max="11776" width="8.54296875" style="1" customWidth="1"/>
    <col min="11777" max="11777" width="38.453125" style="1" customWidth="1"/>
    <col min="11778" max="11779" width="9.1796875" style="1"/>
    <col min="11780" max="11780" width="14.54296875" style="1" customWidth="1"/>
    <col min="11781" max="11781" width="17.453125" style="1" customWidth="1"/>
    <col min="11782" max="11782" width="11.453125" style="1" customWidth="1"/>
    <col min="11783" max="12031" width="9.1796875" style="1"/>
    <col min="12032" max="12032" width="8.54296875" style="1" customWidth="1"/>
    <col min="12033" max="12033" width="38.453125" style="1" customWidth="1"/>
    <col min="12034" max="12035" width="9.1796875" style="1"/>
    <col min="12036" max="12036" width="14.54296875" style="1" customWidth="1"/>
    <col min="12037" max="12037" width="17.453125" style="1" customWidth="1"/>
    <col min="12038" max="12038" width="11.453125" style="1" customWidth="1"/>
    <col min="12039" max="12287" width="9.1796875" style="1"/>
    <col min="12288" max="12288" width="8.54296875" style="1" customWidth="1"/>
    <col min="12289" max="12289" width="38.453125" style="1" customWidth="1"/>
    <col min="12290" max="12291" width="9.1796875" style="1"/>
    <col min="12292" max="12292" width="14.54296875" style="1" customWidth="1"/>
    <col min="12293" max="12293" width="17.453125" style="1" customWidth="1"/>
    <col min="12294" max="12294" width="11.453125" style="1" customWidth="1"/>
    <col min="12295" max="12543" width="9.1796875" style="1"/>
    <col min="12544" max="12544" width="8.54296875" style="1" customWidth="1"/>
    <col min="12545" max="12545" width="38.453125" style="1" customWidth="1"/>
    <col min="12546" max="12547" width="9.1796875" style="1"/>
    <col min="12548" max="12548" width="14.54296875" style="1" customWidth="1"/>
    <col min="12549" max="12549" width="17.453125" style="1" customWidth="1"/>
    <col min="12550" max="12550" width="11.453125" style="1" customWidth="1"/>
    <col min="12551" max="12799" width="9.1796875" style="1"/>
    <col min="12800" max="12800" width="8.54296875" style="1" customWidth="1"/>
    <col min="12801" max="12801" width="38.453125" style="1" customWidth="1"/>
    <col min="12802" max="12803" width="9.1796875" style="1"/>
    <col min="12804" max="12804" width="14.54296875" style="1" customWidth="1"/>
    <col min="12805" max="12805" width="17.453125" style="1" customWidth="1"/>
    <col min="12806" max="12806" width="11.453125" style="1" customWidth="1"/>
    <col min="12807" max="13055" width="9.1796875" style="1"/>
    <col min="13056" max="13056" width="8.54296875" style="1" customWidth="1"/>
    <col min="13057" max="13057" width="38.453125" style="1" customWidth="1"/>
    <col min="13058" max="13059" width="9.1796875" style="1"/>
    <col min="13060" max="13060" width="14.54296875" style="1" customWidth="1"/>
    <col min="13061" max="13061" width="17.453125" style="1" customWidth="1"/>
    <col min="13062" max="13062" width="11.453125" style="1" customWidth="1"/>
    <col min="13063" max="13311" width="9.1796875" style="1"/>
    <col min="13312" max="13312" width="8.54296875" style="1" customWidth="1"/>
    <col min="13313" max="13313" width="38.453125" style="1" customWidth="1"/>
    <col min="13314" max="13315" width="9.1796875" style="1"/>
    <col min="13316" max="13316" width="14.54296875" style="1" customWidth="1"/>
    <col min="13317" max="13317" width="17.453125" style="1" customWidth="1"/>
    <col min="13318" max="13318" width="11.453125" style="1" customWidth="1"/>
    <col min="13319" max="13567" width="9.1796875" style="1"/>
    <col min="13568" max="13568" width="8.54296875" style="1" customWidth="1"/>
    <col min="13569" max="13569" width="38.453125" style="1" customWidth="1"/>
    <col min="13570" max="13571" width="9.1796875" style="1"/>
    <col min="13572" max="13572" width="14.54296875" style="1" customWidth="1"/>
    <col min="13573" max="13573" width="17.453125" style="1" customWidth="1"/>
    <col min="13574" max="13574" width="11.453125" style="1" customWidth="1"/>
    <col min="13575" max="13823" width="9.1796875" style="1"/>
    <col min="13824" max="13824" width="8.54296875" style="1" customWidth="1"/>
    <col min="13825" max="13825" width="38.453125" style="1" customWidth="1"/>
    <col min="13826" max="13827" width="9.1796875" style="1"/>
    <col min="13828" max="13828" width="14.54296875" style="1" customWidth="1"/>
    <col min="13829" max="13829" width="17.453125" style="1" customWidth="1"/>
    <col min="13830" max="13830" width="11.453125" style="1" customWidth="1"/>
    <col min="13831" max="14079" width="9.1796875" style="1"/>
    <col min="14080" max="14080" width="8.54296875" style="1" customWidth="1"/>
    <col min="14081" max="14081" width="38.453125" style="1" customWidth="1"/>
    <col min="14082" max="14083" width="9.1796875" style="1"/>
    <col min="14084" max="14084" width="14.54296875" style="1" customWidth="1"/>
    <col min="14085" max="14085" width="17.453125" style="1" customWidth="1"/>
    <col min="14086" max="14086" width="11.453125" style="1" customWidth="1"/>
    <col min="14087" max="14335" width="9.1796875" style="1"/>
    <col min="14336" max="14336" width="8.54296875" style="1" customWidth="1"/>
    <col min="14337" max="14337" width="38.453125" style="1" customWidth="1"/>
    <col min="14338" max="14339" width="9.1796875" style="1"/>
    <col min="14340" max="14340" width="14.54296875" style="1" customWidth="1"/>
    <col min="14341" max="14341" width="17.453125" style="1" customWidth="1"/>
    <col min="14342" max="14342" width="11.453125" style="1" customWidth="1"/>
    <col min="14343" max="14591" width="9.1796875" style="1"/>
    <col min="14592" max="14592" width="8.54296875" style="1" customWidth="1"/>
    <col min="14593" max="14593" width="38.453125" style="1" customWidth="1"/>
    <col min="14594" max="14595" width="9.1796875" style="1"/>
    <col min="14596" max="14596" width="14.54296875" style="1" customWidth="1"/>
    <col min="14597" max="14597" width="17.453125" style="1" customWidth="1"/>
    <col min="14598" max="14598" width="11.453125" style="1" customWidth="1"/>
    <col min="14599" max="14847" width="9.1796875" style="1"/>
    <col min="14848" max="14848" width="8.54296875" style="1" customWidth="1"/>
    <col min="14849" max="14849" width="38.453125" style="1" customWidth="1"/>
    <col min="14850" max="14851" width="9.1796875" style="1"/>
    <col min="14852" max="14852" width="14.54296875" style="1" customWidth="1"/>
    <col min="14853" max="14853" width="17.453125" style="1" customWidth="1"/>
    <col min="14854" max="14854" width="11.453125" style="1" customWidth="1"/>
    <col min="14855" max="15103" width="9.1796875" style="1"/>
    <col min="15104" max="15104" width="8.54296875" style="1" customWidth="1"/>
    <col min="15105" max="15105" width="38.453125" style="1" customWidth="1"/>
    <col min="15106" max="15107" width="9.1796875" style="1"/>
    <col min="15108" max="15108" width="14.54296875" style="1" customWidth="1"/>
    <col min="15109" max="15109" width="17.453125" style="1" customWidth="1"/>
    <col min="15110" max="15110" width="11.453125" style="1" customWidth="1"/>
    <col min="15111" max="15359" width="9.1796875" style="1"/>
    <col min="15360" max="15360" width="8.54296875" style="1" customWidth="1"/>
    <col min="15361" max="15361" width="38.453125" style="1" customWidth="1"/>
    <col min="15362" max="15363" width="9.1796875" style="1"/>
    <col min="15364" max="15364" width="14.54296875" style="1" customWidth="1"/>
    <col min="15365" max="15365" width="17.453125" style="1" customWidth="1"/>
    <col min="15366" max="15366" width="11.453125" style="1" customWidth="1"/>
    <col min="15367" max="15615" width="9.1796875" style="1"/>
    <col min="15616" max="15616" width="8.54296875" style="1" customWidth="1"/>
    <col min="15617" max="15617" width="38.453125" style="1" customWidth="1"/>
    <col min="15618" max="15619" width="9.1796875" style="1"/>
    <col min="15620" max="15620" width="14.54296875" style="1" customWidth="1"/>
    <col min="15621" max="15621" width="17.453125" style="1" customWidth="1"/>
    <col min="15622" max="15622" width="11.453125" style="1" customWidth="1"/>
    <col min="15623" max="15871" width="9.1796875" style="1"/>
    <col min="15872" max="15872" width="8.54296875" style="1" customWidth="1"/>
    <col min="15873" max="15873" width="38.453125" style="1" customWidth="1"/>
    <col min="15874" max="15875" width="9.1796875" style="1"/>
    <col min="15876" max="15876" width="14.54296875" style="1" customWidth="1"/>
    <col min="15877" max="15877" width="17.453125" style="1" customWidth="1"/>
    <col min="15878" max="15878" width="11.453125" style="1" customWidth="1"/>
    <col min="15879" max="16127" width="9.1796875" style="1"/>
    <col min="16128" max="16128" width="8.54296875" style="1" customWidth="1"/>
    <col min="16129" max="16129" width="38.453125" style="1" customWidth="1"/>
    <col min="16130" max="16131" width="9.1796875" style="1"/>
    <col min="16132" max="16132" width="14.54296875" style="1" customWidth="1"/>
    <col min="16133" max="16133" width="17.453125" style="1" customWidth="1"/>
    <col min="16134" max="16134" width="11.453125" style="1" customWidth="1"/>
    <col min="16135" max="16384" width="9.1796875" style="1"/>
  </cols>
  <sheetData>
    <row r="1" spans="1:6" x14ac:dyDescent="0.3">
      <c r="A1" s="46" t="s">
        <v>200</v>
      </c>
      <c r="B1" s="46"/>
      <c r="C1" s="46"/>
      <c r="D1" s="46"/>
      <c r="E1" s="46"/>
      <c r="F1" s="46"/>
    </row>
    <row r="2" spans="1:6" x14ac:dyDescent="0.3">
      <c r="A2" s="15"/>
      <c r="B2" s="16"/>
      <c r="C2" s="16"/>
      <c r="D2" s="16"/>
      <c r="E2" s="16"/>
      <c r="F2" s="17"/>
    </row>
    <row r="3" spans="1:6" x14ac:dyDescent="0.3">
      <c r="A3" s="18"/>
      <c r="B3" s="19"/>
      <c r="C3" s="19"/>
      <c r="D3" s="19"/>
      <c r="E3" s="19"/>
      <c r="F3" s="20"/>
    </row>
    <row r="4" spans="1:6" x14ac:dyDescent="0.3">
      <c r="A4" s="2" t="s">
        <v>0</v>
      </c>
      <c r="B4" s="3" t="s">
        <v>1</v>
      </c>
      <c r="C4" s="2" t="s">
        <v>2</v>
      </c>
      <c r="D4" s="4" t="s">
        <v>54</v>
      </c>
      <c r="E4" s="2" t="s">
        <v>3</v>
      </c>
      <c r="F4" s="5" t="s">
        <v>4</v>
      </c>
    </row>
    <row r="5" spans="1:6" x14ac:dyDescent="0.3">
      <c r="A5" s="2" t="s">
        <v>5</v>
      </c>
      <c r="B5" s="6" t="s">
        <v>6</v>
      </c>
      <c r="C5" s="7"/>
      <c r="D5" s="7"/>
      <c r="E5" s="7"/>
      <c r="F5" s="8"/>
    </row>
    <row r="6" spans="1:6" x14ac:dyDescent="0.3">
      <c r="A6" s="21" t="s">
        <v>7</v>
      </c>
      <c r="B6" s="22" t="s">
        <v>55</v>
      </c>
      <c r="C6" s="21" t="s">
        <v>8</v>
      </c>
      <c r="D6" s="21">
        <v>1</v>
      </c>
      <c r="E6" s="25">
        <v>0</v>
      </c>
      <c r="F6" s="23">
        <f>PRODUCT(D6:E6)</f>
        <v>0</v>
      </c>
    </row>
    <row r="7" spans="1:6" x14ac:dyDescent="0.3">
      <c r="A7" s="21" t="s">
        <v>9</v>
      </c>
      <c r="B7" s="34" t="s">
        <v>56</v>
      </c>
      <c r="C7" s="21" t="s">
        <v>10</v>
      </c>
      <c r="D7" s="21">
        <v>1</v>
      </c>
      <c r="E7" s="25">
        <v>0</v>
      </c>
      <c r="F7" s="23">
        <f t="shared" ref="F7" si="0">PRODUCT(D7:E7)</f>
        <v>0</v>
      </c>
    </row>
    <row r="8" spans="1:6" x14ac:dyDescent="0.3">
      <c r="A8" s="26" t="s">
        <v>11</v>
      </c>
      <c r="B8" s="27"/>
      <c r="C8" s="28"/>
      <c r="D8" s="29"/>
      <c r="E8" s="30"/>
      <c r="F8" s="31">
        <f>SUM(F6:F7)</f>
        <v>0</v>
      </c>
    </row>
    <row r="9" spans="1:6" x14ac:dyDescent="0.3">
      <c r="A9" s="2" t="s">
        <v>12</v>
      </c>
      <c r="B9" s="6" t="s">
        <v>13</v>
      </c>
      <c r="C9" s="7"/>
      <c r="D9" s="7"/>
      <c r="E9" s="7"/>
      <c r="F9" s="8"/>
    </row>
    <row r="10" spans="1:6" x14ac:dyDescent="0.3">
      <c r="A10" s="32" t="s">
        <v>14</v>
      </c>
      <c r="B10" s="33" t="s">
        <v>57</v>
      </c>
      <c r="C10" s="32" t="s">
        <v>15</v>
      </c>
      <c r="D10" s="32">
        <v>102</v>
      </c>
      <c r="E10" s="25">
        <v>0</v>
      </c>
      <c r="F10" s="23">
        <f t="shared" ref="F10:F15" si="1">PRODUCT(D10:E10)</f>
        <v>0</v>
      </c>
    </row>
    <row r="11" spans="1:6" x14ac:dyDescent="0.3">
      <c r="A11" s="21" t="s">
        <v>16</v>
      </c>
      <c r="B11" s="22" t="s">
        <v>106</v>
      </c>
      <c r="C11" s="21" t="s">
        <v>15</v>
      </c>
      <c r="D11" s="32">
        <v>78</v>
      </c>
      <c r="E11" s="25">
        <v>0</v>
      </c>
      <c r="F11" s="23">
        <f t="shared" si="1"/>
        <v>0</v>
      </c>
    </row>
    <row r="12" spans="1:6" x14ac:dyDescent="0.3">
      <c r="A12" s="21" t="s">
        <v>17</v>
      </c>
      <c r="B12" s="22" t="s">
        <v>107</v>
      </c>
      <c r="C12" s="21" t="s">
        <v>15</v>
      </c>
      <c r="D12" s="32">
        <v>22</v>
      </c>
      <c r="E12" s="25">
        <v>0</v>
      </c>
      <c r="F12" s="23">
        <f t="shared" si="1"/>
        <v>0</v>
      </c>
    </row>
    <row r="13" spans="1:6" x14ac:dyDescent="0.3">
      <c r="A13" s="21" t="s">
        <v>18</v>
      </c>
      <c r="B13" s="34" t="s">
        <v>154</v>
      </c>
      <c r="C13" s="21" t="s">
        <v>15</v>
      </c>
      <c r="D13" s="32">
        <v>2</v>
      </c>
      <c r="E13" s="25">
        <v>0</v>
      </c>
      <c r="F13" s="23">
        <f t="shared" si="1"/>
        <v>0</v>
      </c>
    </row>
    <row r="14" spans="1:6" ht="16.5" x14ac:dyDescent="0.3">
      <c r="A14" s="21" t="s">
        <v>19</v>
      </c>
      <c r="B14" s="24" t="s">
        <v>58</v>
      </c>
      <c r="C14" s="21" t="s">
        <v>108</v>
      </c>
      <c r="D14" s="32">
        <v>1.52</v>
      </c>
      <c r="E14" s="25">
        <v>0</v>
      </c>
      <c r="F14" s="23">
        <f t="shared" si="1"/>
        <v>0</v>
      </c>
    </row>
    <row r="15" spans="1:6" ht="28" x14ac:dyDescent="0.3">
      <c r="A15" s="21" t="s">
        <v>20</v>
      </c>
      <c r="B15" s="33" t="s">
        <v>105</v>
      </c>
      <c r="C15" s="21" t="s">
        <v>108</v>
      </c>
      <c r="D15" s="32">
        <v>0.3</v>
      </c>
      <c r="E15" s="25">
        <v>0</v>
      </c>
      <c r="F15" s="23">
        <f t="shared" si="1"/>
        <v>0</v>
      </c>
    </row>
    <row r="16" spans="1:6" x14ac:dyDescent="0.3">
      <c r="A16" s="26" t="s">
        <v>21</v>
      </c>
      <c r="B16" s="35"/>
      <c r="C16" s="28"/>
      <c r="D16" s="28"/>
      <c r="E16" s="30"/>
      <c r="F16" s="31">
        <f>SUM(F10:F15)</f>
        <v>0</v>
      </c>
    </row>
    <row r="17" spans="1:6" x14ac:dyDescent="0.3">
      <c r="A17" s="2" t="s">
        <v>22</v>
      </c>
      <c r="B17" s="6" t="s">
        <v>23</v>
      </c>
      <c r="C17" s="7"/>
      <c r="D17" s="7"/>
      <c r="E17" s="7"/>
      <c r="F17" s="8"/>
    </row>
    <row r="18" spans="1:6" x14ac:dyDescent="0.3">
      <c r="A18" s="21" t="s">
        <v>24</v>
      </c>
      <c r="B18" s="36" t="s">
        <v>60</v>
      </c>
      <c r="C18" s="21" t="s">
        <v>25</v>
      </c>
      <c r="D18" s="32">
        <v>10</v>
      </c>
      <c r="E18" s="25">
        <v>0</v>
      </c>
      <c r="F18" s="23">
        <f t="shared" ref="F18:F20" si="2">PRODUCT(D18:E18)</f>
        <v>0</v>
      </c>
    </row>
    <row r="19" spans="1:6" x14ac:dyDescent="0.3">
      <c r="A19" s="21" t="s">
        <v>26</v>
      </c>
      <c r="B19" s="22" t="s">
        <v>61</v>
      </c>
      <c r="C19" s="21" t="s">
        <v>25</v>
      </c>
      <c r="D19" s="32">
        <v>10</v>
      </c>
      <c r="E19" s="25">
        <v>0</v>
      </c>
      <c r="F19" s="23">
        <f t="shared" si="2"/>
        <v>0</v>
      </c>
    </row>
    <row r="20" spans="1:6" x14ac:dyDescent="0.3">
      <c r="A20" s="21" t="s">
        <v>27</v>
      </c>
      <c r="B20" s="22" t="s">
        <v>62</v>
      </c>
      <c r="C20" s="21" t="s">
        <v>8</v>
      </c>
      <c r="D20" s="32">
        <v>1</v>
      </c>
      <c r="E20" s="25">
        <v>0</v>
      </c>
      <c r="F20" s="23">
        <f t="shared" si="2"/>
        <v>0</v>
      </c>
    </row>
    <row r="21" spans="1:6" x14ac:dyDescent="0.3">
      <c r="A21" s="26" t="s">
        <v>28</v>
      </c>
      <c r="B21" s="35"/>
      <c r="C21" s="28"/>
      <c r="D21" s="37"/>
      <c r="E21" s="38"/>
      <c r="F21" s="31">
        <f>SUM(F18:F20)</f>
        <v>0</v>
      </c>
    </row>
    <row r="22" spans="1:6" x14ac:dyDescent="0.3">
      <c r="A22" s="2" t="s">
        <v>75</v>
      </c>
      <c r="B22" s="6" t="s">
        <v>64</v>
      </c>
      <c r="C22" s="7"/>
      <c r="D22" s="7"/>
      <c r="E22" s="7"/>
      <c r="F22" s="8"/>
    </row>
    <row r="23" spans="1:6" x14ac:dyDescent="0.3">
      <c r="A23" s="21" t="s">
        <v>29</v>
      </c>
      <c r="B23" s="9" t="s">
        <v>63</v>
      </c>
      <c r="C23" s="21" t="s">
        <v>30</v>
      </c>
      <c r="D23" s="32">
        <v>1</v>
      </c>
      <c r="E23" s="25">
        <v>0</v>
      </c>
      <c r="F23" s="23">
        <f t="shared" ref="F23:F27" si="3">PRODUCT(D23:E23)</f>
        <v>0</v>
      </c>
    </row>
    <row r="24" spans="1:6" x14ac:dyDescent="0.3">
      <c r="A24" s="21" t="s">
        <v>31</v>
      </c>
      <c r="B24" s="22" t="s">
        <v>65</v>
      </c>
      <c r="C24" s="21" t="s">
        <v>8</v>
      </c>
      <c r="D24" s="32">
        <v>1</v>
      </c>
      <c r="E24" s="25">
        <v>0</v>
      </c>
      <c r="F24" s="23">
        <f t="shared" si="3"/>
        <v>0</v>
      </c>
    </row>
    <row r="25" spans="1:6" x14ac:dyDescent="0.3">
      <c r="A25" s="21" t="s">
        <v>32</v>
      </c>
      <c r="B25" s="22" t="s">
        <v>66</v>
      </c>
      <c r="C25" s="21" t="s">
        <v>8</v>
      </c>
      <c r="D25" s="32">
        <v>1</v>
      </c>
      <c r="E25" s="25">
        <v>0</v>
      </c>
      <c r="F25" s="23">
        <f t="shared" si="3"/>
        <v>0</v>
      </c>
    </row>
    <row r="26" spans="1:6" x14ac:dyDescent="0.3">
      <c r="A26" s="21" t="s">
        <v>33</v>
      </c>
      <c r="B26" s="22" t="s">
        <v>67</v>
      </c>
      <c r="C26" s="21" t="s">
        <v>8</v>
      </c>
      <c r="D26" s="32">
        <v>1</v>
      </c>
      <c r="E26" s="25">
        <v>0</v>
      </c>
      <c r="F26" s="23">
        <f t="shared" si="3"/>
        <v>0</v>
      </c>
    </row>
    <row r="27" spans="1:6" x14ac:dyDescent="0.3">
      <c r="A27" s="21" t="s">
        <v>69</v>
      </c>
      <c r="B27" s="22" t="s">
        <v>68</v>
      </c>
      <c r="C27" s="21" t="s">
        <v>8</v>
      </c>
      <c r="D27" s="32">
        <v>1</v>
      </c>
      <c r="E27" s="25">
        <v>0</v>
      </c>
      <c r="F27" s="23">
        <f t="shared" si="3"/>
        <v>0</v>
      </c>
    </row>
    <row r="28" spans="1:6" x14ac:dyDescent="0.3">
      <c r="A28" s="26" t="s">
        <v>34</v>
      </c>
      <c r="B28" s="35"/>
      <c r="C28" s="28"/>
      <c r="D28" s="39"/>
      <c r="E28" s="40"/>
      <c r="F28" s="31">
        <f>SUM(F23:F27)</f>
        <v>0</v>
      </c>
    </row>
    <row r="29" spans="1:6" x14ac:dyDescent="0.3">
      <c r="A29" s="2" t="s">
        <v>76</v>
      </c>
      <c r="B29" s="6" t="s">
        <v>109</v>
      </c>
      <c r="C29" s="7"/>
      <c r="D29" s="7"/>
      <c r="E29" s="7"/>
      <c r="F29" s="8"/>
    </row>
    <row r="30" spans="1:6" ht="16.5" x14ac:dyDescent="0.3">
      <c r="A30" s="53" t="s">
        <v>35</v>
      </c>
      <c r="B30" s="60" t="s">
        <v>110</v>
      </c>
      <c r="C30" s="32" t="s">
        <v>108</v>
      </c>
      <c r="D30" s="51">
        <v>7.1999999999999993</v>
      </c>
      <c r="E30" s="54">
        <v>0</v>
      </c>
      <c r="F30" s="55">
        <f t="shared" ref="F30" si="4">PRODUCT(D30:E30)</f>
        <v>0</v>
      </c>
    </row>
    <row r="31" spans="1:6" ht="16.5" x14ac:dyDescent="0.3">
      <c r="A31" s="41" t="s">
        <v>36</v>
      </c>
      <c r="B31" s="61" t="s">
        <v>111</v>
      </c>
      <c r="C31" s="21" t="s">
        <v>108</v>
      </c>
      <c r="D31" s="51">
        <v>0.28799999999999998</v>
      </c>
      <c r="E31" s="25">
        <v>0</v>
      </c>
      <c r="F31" s="23">
        <f t="shared" ref="F31:F36" si="5">PRODUCT(D31:E31)</f>
        <v>0</v>
      </c>
    </row>
    <row r="32" spans="1:6" ht="16.5" x14ac:dyDescent="0.3">
      <c r="A32" s="41" t="s">
        <v>37</v>
      </c>
      <c r="B32" s="61" t="s">
        <v>112</v>
      </c>
      <c r="C32" s="21" t="s">
        <v>108</v>
      </c>
      <c r="D32" s="51">
        <v>1.44</v>
      </c>
      <c r="E32" s="25">
        <v>0</v>
      </c>
      <c r="F32" s="23">
        <f t="shared" si="5"/>
        <v>0</v>
      </c>
    </row>
    <row r="33" spans="1:6" ht="16.5" x14ac:dyDescent="0.3">
      <c r="A33" s="41" t="s">
        <v>38</v>
      </c>
      <c r="B33" s="61" t="s">
        <v>188</v>
      </c>
      <c r="C33" s="21" t="s">
        <v>108</v>
      </c>
      <c r="D33" s="51">
        <v>0.36</v>
      </c>
      <c r="E33" s="25">
        <v>0</v>
      </c>
      <c r="F33" s="23">
        <f t="shared" si="5"/>
        <v>0</v>
      </c>
    </row>
    <row r="34" spans="1:6" ht="16.5" x14ac:dyDescent="0.3">
      <c r="A34" s="41" t="s">
        <v>39</v>
      </c>
      <c r="B34" s="61" t="s">
        <v>189</v>
      </c>
      <c r="C34" s="21" t="s">
        <v>108</v>
      </c>
      <c r="D34" s="51">
        <v>1.38</v>
      </c>
      <c r="E34" s="25">
        <v>0</v>
      </c>
      <c r="F34" s="23">
        <f t="shared" si="5"/>
        <v>0</v>
      </c>
    </row>
    <row r="35" spans="1:6" ht="16.5" x14ac:dyDescent="0.3">
      <c r="A35" s="41" t="s">
        <v>40</v>
      </c>
      <c r="B35" s="61" t="s">
        <v>113</v>
      </c>
      <c r="C35" s="21" t="s">
        <v>108</v>
      </c>
      <c r="D35" s="51">
        <v>1.76</v>
      </c>
      <c r="E35" s="25">
        <v>0</v>
      </c>
      <c r="F35" s="23">
        <f t="shared" si="5"/>
        <v>0</v>
      </c>
    </row>
    <row r="36" spans="1:6" ht="16.5" x14ac:dyDescent="0.3">
      <c r="A36" s="41" t="s">
        <v>115</v>
      </c>
      <c r="B36" s="61" t="s">
        <v>114</v>
      </c>
      <c r="C36" s="21" t="s">
        <v>108</v>
      </c>
      <c r="D36" s="51">
        <v>9.1</v>
      </c>
      <c r="E36" s="25">
        <v>0</v>
      </c>
      <c r="F36" s="23">
        <f t="shared" si="5"/>
        <v>0</v>
      </c>
    </row>
    <row r="37" spans="1:6" ht="16.5" x14ac:dyDescent="0.3">
      <c r="A37" s="56" t="s">
        <v>120</v>
      </c>
      <c r="B37" s="62" t="s">
        <v>116</v>
      </c>
      <c r="C37" s="21" t="s">
        <v>108</v>
      </c>
      <c r="D37" s="51">
        <v>24.6</v>
      </c>
      <c r="E37" s="25">
        <v>0</v>
      </c>
      <c r="F37" s="23">
        <f t="shared" ref="F37:F41" si="6">PRODUCT(D37:E37)</f>
        <v>0</v>
      </c>
    </row>
    <row r="38" spans="1:6" ht="16.5" x14ac:dyDescent="0.3">
      <c r="A38" s="48" t="s">
        <v>121</v>
      </c>
      <c r="B38" s="61" t="s">
        <v>190</v>
      </c>
      <c r="C38" s="21" t="s">
        <v>108</v>
      </c>
      <c r="D38" s="51">
        <v>1.55</v>
      </c>
      <c r="E38" s="25">
        <v>0</v>
      </c>
      <c r="F38" s="23">
        <f t="shared" si="6"/>
        <v>0</v>
      </c>
    </row>
    <row r="39" spans="1:6" ht="28" x14ac:dyDescent="0.3">
      <c r="A39" s="48" t="s">
        <v>122</v>
      </c>
      <c r="B39" s="63" t="s">
        <v>117</v>
      </c>
      <c r="C39" s="21" t="s">
        <v>108</v>
      </c>
      <c r="D39" s="51">
        <v>3.92</v>
      </c>
      <c r="E39" s="25">
        <v>0</v>
      </c>
      <c r="F39" s="23">
        <f t="shared" si="6"/>
        <v>0</v>
      </c>
    </row>
    <row r="40" spans="1:6" ht="16.5" x14ac:dyDescent="0.3">
      <c r="A40" s="48" t="s">
        <v>123</v>
      </c>
      <c r="B40" s="61" t="s">
        <v>118</v>
      </c>
      <c r="C40" s="21" t="s">
        <v>108</v>
      </c>
      <c r="D40" s="51">
        <v>3.93</v>
      </c>
      <c r="E40" s="25">
        <v>0</v>
      </c>
      <c r="F40" s="23">
        <f t="shared" si="6"/>
        <v>0</v>
      </c>
    </row>
    <row r="41" spans="1:6" ht="16.5" x14ac:dyDescent="0.3">
      <c r="A41" s="48" t="s">
        <v>124</v>
      </c>
      <c r="B41" s="61" t="s">
        <v>119</v>
      </c>
      <c r="C41" s="21" t="s">
        <v>108</v>
      </c>
      <c r="D41" s="51">
        <v>2.88</v>
      </c>
      <c r="E41" s="25">
        <v>0</v>
      </c>
      <c r="F41" s="23">
        <f t="shared" si="6"/>
        <v>0</v>
      </c>
    </row>
    <row r="42" spans="1:6" ht="28" x14ac:dyDescent="0.3">
      <c r="A42" s="48" t="s">
        <v>127</v>
      </c>
      <c r="B42" s="64" t="s">
        <v>125</v>
      </c>
      <c r="C42" s="21" t="s">
        <v>129</v>
      </c>
      <c r="D42" s="51">
        <v>22.44</v>
      </c>
      <c r="E42" s="25">
        <v>0</v>
      </c>
      <c r="F42" s="23">
        <f t="shared" ref="F42:F43" si="7">PRODUCT(D42:E42)</f>
        <v>0</v>
      </c>
    </row>
    <row r="43" spans="1:6" ht="16.5" x14ac:dyDescent="0.3">
      <c r="A43" s="48" t="s">
        <v>128</v>
      </c>
      <c r="B43" s="62" t="s">
        <v>126</v>
      </c>
      <c r="C43" s="21" t="s">
        <v>129</v>
      </c>
      <c r="D43" s="51">
        <v>71.8</v>
      </c>
      <c r="E43" s="25">
        <v>0</v>
      </c>
      <c r="F43" s="23">
        <f t="shared" si="7"/>
        <v>0</v>
      </c>
    </row>
    <row r="44" spans="1:6" ht="28" x14ac:dyDescent="0.3">
      <c r="A44" s="48" t="s">
        <v>133</v>
      </c>
      <c r="B44" s="64" t="s">
        <v>130</v>
      </c>
      <c r="C44" s="21" t="s">
        <v>108</v>
      </c>
      <c r="D44" s="51">
        <v>1.9000000000000003E-2</v>
      </c>
      <c r="E44" s="25">
        <v>0</v>
      </c>
      <c r="F44" s="23">
        <f t="shared" ref="F44:F46" si="8">PRODUCT(D44:E44)</f>
        <v>0</v>
      </c>
    </row>
    <row r="45" spans="1:6" ht="16.5" x14ac:dyDescent="0.3">
      <c r="A45" s="48" t="s">
        <v>134</v>
      </c>
      <c r="B45" s="62" t="s">
        <v>131</v>
      </c>
      <c r="C45" s="21" t="s">
        <v>108</v>
      </c>
      <c r="D45" s="51">
        <v>0.11549999999999999</v>
      </c>
      <c r="E45" s="25">
        <v>0</v>
      </c>
      <c r="F45" s="23">
        <f t="shared" si="8"/>
        <v>0</v>
      </c>
    </row>
    <row r="46" spans="1:6" ht="28" x14ac:dyDescent="0.3">
      <c r="A46" s="48" t="s">
        <v>135</v>
      </c>
      <c r="B46" s="64" t="s">
        <v>132</v>
      </c>
      <c r="C46" s="21" t="s">
        <v>129</v>
      </c>
      <c r="D46" s="51">
        <v>10.45</v>
      </c>
      <c r="E46" s="25">
        <v>0</v>
      </c>
      <c r="F46" s="23">
        <f t="shared" si="8"/>
        <v>0</v>
      </c>
    </row>
    <row r="47" spans="1:6" ht="28" x14ac:dyDescent="0.3">
      <c r="A47" s="48" t="s">
        <v>138</v>
      </c>
      <c r="B47" s="64" t="s">
        <v>136</v>
      </c>
      <c r="C47" s="56" t="s">
        <v>8</v>
      </c>
      <c r="D47" s="45">
        <v>1</v>
      </c>
      <c r="E47" s="25">
        <v>0</v>
      </c>
      <c r="F47" s="23">
        <f t="shared" ref="F47:F48" si="9">PRODUCT(D47:E47)</f>
        <v>0</v>
      </c>
    </row>
    <row r="48" spans="1:6" ht="28" x14ac:dyDescent="0.3">
      <c r="A48" s="48" t="s">
        <v>139</v>
      </c>
      <c r="B48" s="64" t="s">
        <v>137</v>
      </c>
      <c r="C48" s="56" t="s">
        <v>8</v>
      </c>
      <c r="D48" s="45">
        <v>1</v>
      </c>
      <c r="E48" s="25">
        <v>0</v>
      </c>
      <c r="F48" s="23">
        <f t="shared" si="9"/>
        <v>0</v>
      </c>
    </row>
    <row r="49" spans="1:6" x14ac:dyDescent="0.3">
      <c r="A49" s="48" t="s">
        <v>142</v>
      </c>
      <c r="B49" s="62" t="s">
        <v>140</v>
      </c>
      <c r="C49" s="56" t="s">
        <v>30</v>
      </c>
      <c r="D49" s="45">
        <v>1</v>
      </c>
      <c r="E49" s="25">
        <v>0</v>
      </c>
      <c r="F49" s="23">
        <f t="shared" ref="F49:F50" si="10">PRODUCT(D49:E49)</f>
        <v>0</v>
      </c>
    </row>
    <row r="50" spans="1:6" x14ac:dyDescent="0.3">
      <c r="A50" s="48" t="s">
        <v>143</v>
      </c>
      <c r="B50" s="62" t="s">
        <v>141</v>
      </c>
      <c r="C50" s="56" t="s">
        <v>30</v>
      </c>
      <c r="D50" s="45">
        <v>1</v>
      </c>
      <c r="E50" s="25">
        <v>0</v>
      </c>
      <c r="F50" s="23">
        <f t="shared" si="10"/>
        <v>0</v>
      </c>
    </row>
    <row r="51" spans="1:6" ht="28" x14ac:dyDescent="0.3">
      <c r="A51" s="48" t="s">
        <v>147</v>
      </c>
      <c r="B51" s="64" t="s">
        <v>144</v>
      </c>
      <c r="C51" s="21" t="s">
        <v>129</v>
      </c>
      <c r="D51" s="51">
        <v>72.16</v>
      </c>
      <c r="E51" s="25">
        <v>0</v>
      </c>
      <c r="F51" s="23">
        <f t="shared" ref="F51:F54" si="11">PRODUCT(D51:E51)</f>
        <v>0</v>
      </c>
    </row>
    <row r="52" spans="1:6" ht="16.5" x14ac:dyDescent="0.3">
      <c r="A52" s="48" t="s">
        <v>148</v>
      </c>
      <c r="B52" s="62" t="s">
        <v>145</v>
      </c>
      <c r="C52" s="21" t="s">
        <v>129</v>
      </c>
      <c r="D52" s="51">
        <v>39.08</v>
      </c>
      <c r="E52" s="25">
        <v>0</v>
      </c>
      <c r="F52" s="23">
        <f t="shared" si="11"/>
        <v>0</v>
      </c>
    </row>
    <row r="53" spans="1:6" ht="16.5" x14ac:dyDescent="0.3">
      <c r="A53" s="48" t="s">
        <v>149</v>
      </c>
      <c r="B53" s="62" t="s">
        <v>146</v>
      </c>
      <c r="C53" s="21" t="s">
        <v>129</v>
      </c>
      <c r="D53" s="51">
        <v>33.08</v>
      </c>
      <c r="E53" s="25">
        <v>0</v>
      </c>
      <c r="F53" s="23">
        <f t="shared" si="11"/>
        <v>0</v>
      </c>
    </row>
    <row r="54" spans="1:6" ht="16.5" x14ac:dyDescent="0.3">
      <c r="A54" s="48" t="s">
        <v>150</v>
      </c>
      <c r="B54" s="62" t="s">
        <v>162</v>
      </c>
      <c r="C54" s="21" t="s">
        <v>129</v>
      </c>
      <c r="D54" s="51">
        <v>3.9600000000000004</v>
      </c>
      <c r="E54" s="25">
        <v>0</v>
      </c>
      <c r="F54" s="23">
        <f t="shared" si="11"/>
        <v>0</v>
      </c>
    </row>
    <row r="55" spans="1:6" x14ac:dyDescent="0.3">
      <c r="A55" s="26" t="s">
        <v>41</v>
      </c>
      <c r="B55" s="35"/>
      <c r="C55" s="28"/>
      <c r="D55" s="43"/>
      <c r="E55" s="44"/>
      <c r="F55" s="31">
        <f>SUM(F30:F54)</f>
        <v>0</v>
      </c>
    </row>
    <row r="56" spans="1:6" x14ac:dyDescent="0.3">
      <c r="A56" s="2" t="s">
        <v>77</v>
      </c>
      <c r="B56" s="6" t="s">
        <v>45</v>
      </c>
      <c r="C56" s="7"/>
      <c r="D56" s="7"/>
      <c r="E56" s="7"/>
      <c r="F56" s="8"/>
    </row>
    <row r="57" spans="1:6" ht="28" x14ac:dyDescent="0.3">
      <c r="A57" s="41" t="s">
        <v>42</v>
      </c>
      <c r="B57" s="52" t="s">
        <v>151</v>
      </c>
      <c r="C57" s="48" t="s">
        <v>8</v>
      </c>
      <c r="D57" s="32">
        <v>1</v>
      </c>
      <c r="E57" s="25">
        <v>0</v>
      </c>
      <c r="F57" s="23">
        <f t="shared" ref="F57" si="12">PRODUCT(D57:E57)</f>
        <v>0</v>
      </c>
    </row>
    <row r="58" spans="1:6" ht="28" x14ac:dyDescent="0.3">
      <c r="A58" s="41" t="s">
        <v>43</v>
      </c>
      <c r="B58" s="52" t="s">
        <v>186</v>
      </c>
      <c r="C58" s="48" t="s">
        <v>8</v>
      </c>
      <c r="D58" s="32">
        <v>1</v>
      </c>
      <c r="E58" s="25">
        <v>0</v>
      </c>
      <c r="F58" s="23">
        <f t="shared" ref="F58" si="13">PRODUCT(D58:E58)</f>
        <v>0</v>
      </c>
    </row>
    <row r="59" spans="1:6" x14ac:dyDescent="0.3">
      <c r="A59" s="26" t="s">
        <v>44</v>
      </c>
      <c r="B59" s="35"/>
      <c r="C59" s="28"/>
      <c r="D59" s="43"/>
      <c r="E59" s="44"/>
      <c r="F59" s="31">
        <f>SUM(F57:F58)</f>
        <v>0</v>
      </c>
    </row>
    <row r="60" spans="1:6" ht="42" x14ac:dyDescent="0.3">
      <c r="A60" s="2" t="s">
        <v>78</v>
      </c>
      <c r="B60" s="57" t="s">
        <v>181</v>
      </c>
      <c r="C60" s="58"/>
      <c r="D60" s="58"/>
      <c r="E60" s="58"/>
      <c r="F60" s="59"/>
    </row>
    <row r="61" spans="1:6" x14ac:dyDescent="0.3">
      <c r="A61" s="41" t="s">
        <v>46</v>
      </c>
      <c r="B61" s="42" t="s">
        <v>195</v>
      </c>
      <c r="C61" s="41" t="s">
        <v>30</v>
      </c>
      <c r="D61" s="32">
        <v>1</v>
      </c>
      <c r="E61" s="25">
        <v>0</v>
      </c>
      <c r="F61" s="23">
        <f t="shared" ref="F61:F64" si="14">PRODUCT(D61:E61)</f>
        <v>0</v>
      </c>
    </row>
    <row r="62" spans="1:6" x14ac:dyDescent="0.3">
      <c r="A62" s="41" t="s">
        <v>47</v>
      </c>
      <c r="B62" s="42" t="s">
        <v>196</v>
      </c>
      <c r="C62" s="41" t="s">
        <v>30</v>
      </c>
      <c r="D62" s="32">
        <v>2</v>
      </c>
      <c r="E62" s="25">
        <v>0</v>
      </c>
      <c r="F62" s="23">
        <f t="shared" ref="F62:F63" si="15">PRODUCT(D62:E62)</f>
        <v>0</v>
      </c>
    </row>
    <row r="63" spans="1:6" x14ac:dyDescent="0.3">
      <c r="A63" s="41" t="s">
        <v>184</v>
      </c>
      <c r="B63" s="50" t="s">
        <v>183</v>
      </c>
      <c r="C63" s="48" t="s">
        <v>8</v>
      </c>
      <c r="D63" s="32">
        <v>1</v>
      </c>
      <c r="E63" s="25">
        <v>0</v>
      </c>
      <c r="F63" s="23">
        <f t="shared" si="15"/>
        <v>0</v>
      </c>
    </row>
    <row r="64" spans="1:6" ht="42" x14ac:dyDescent="0.3">
      <c r="A64" s="41" t="s">
        <v>185</v>
      </c>
      <c r="B64" s="52" t="s">
        <v>182</v>
      </c>
      <c r="C64" s="48" t="s">
        <v>8</v>
      </c>
      <c r="D64" s="32">
        <v>1</v>
      </c>
      <c r="E64" s="25">
        <v>0</v>
      </c>
      <c r="F64" s="23">
        <f t="shared" si="14"/>
        <v>0</v>
      </c>
    </row>
    <row r="65" spans="1:7" x14ac:dyDescent="0.3">
      <c r="A65" s="26" t="s">
        <v>48</v>
      </c>
      <c r="B65" s="35"/>
      <c r="C65" s="28"/>
      <c r="D65" s="43"/>
      <c r="E65" s="44"/>
      <c r="F65" s="31">
        <f>SUM(F61:F64)</f>
        <v>0</v>
      </c>
    </row>
    <row r="66" spans="1:7" x14ac:dyDescent="0.3">
      <c r="A66" s="2" t="s">
        <v>79</v>
      </c>
      <c r="B66" s="6" t="s">
        <v>80</v>
      </c>
      <c r="C66" s="7"/>
      <c r="D66" s="7"/>
      <c r="E66" s="7"/>
      <c r="F66" s="8"/>
    </row>
    <row r="67" spans="1:7" x14ac:dyDescent="0.3">
      <c r="A67" s="41" t="s">
        <v>50</v>
      </c>
      <c r="B67" s="42" t="s">
        <v>71</v>
      </c>
      <c r="C67" s="41" t="s">
        <v>8</v>
      </c>
      <c r="D67" s="32">
        <v>1</v>
      </c>
      <c r="E67" s="25">
        <v>0</v>
      </c>
      <c r="F67" s="23">
        <f t="shared" ref="F67:F70" si="16">PRODUCT(D67:E67)</f>
        <v>0</v>
      </c>
    </row>
    <row r="68" spans="1:7" x14ac:dyDescent="0.3">
      <c r="A68" s="41" t="s">
        <v>51</v>
      </c>
      <c r="B68" s="42" t="s">
        <v>72</v>
      </c>
      <c r="C68" s="41" t="s">
        <v>8</v>
      </c>
      <c r="D68" s="32">
        <v>1</v>
      </c>
      <c r="E68" s="25">
        <v>0</v>
      </c>
      <c r="F68" s="23">
        <f t="shared" si="16"/>
        <v>0</v>
      </c>
    </row>
    <row r="69" spans="1:7" ht="28" x14ac:dyDescent="0.3">
      <c r="A69" s="41" t="s">
        <v>52</v>
      </c>
      <c r="B69" s="47" t="s">
        <v>81</v>
      </c>
      <c r="C69" s="41" t="s">
        <v>8</v>
      </c>
      <c r="D69" s="32">
        <v>1</v>
      </c>
      <c r="E69" s="25">
        <v>0</v>
      </c>
      <c r="F69" s="23">
        <f t="shared" si="16"/>
        <v>0</v>
      </c>
    </row>
    <row r="70" spans="1:7" ht="28" x14ac:dyDescent="0.3">
      <c r="A70" s="41" t="s">
        <v>82</v>
      </c>
      <c r="B70" s="47" t="s">
        <v>73</v>
      </c>
      <c r="C70" s="41" t="s">
        <v>8</v>
      </c>
      <c r="D70" s="32">
        <v>1</v>
      </c>
      <c r="E70" s="25">
        <v>0</v>
      </c>
      <c r="F70" s="23">
        <f t="shared" si="16"/>
        <v>0</v>
      </c>
    </row>
    <row r="71" spans="1:7" x14ac:dyDescent="0.3">
      <c r="A71" s="26" t="s">
        <v>53</v>
      </c>
      <c r="B71" s="35"/>
      <c r="C71" s="28"/>
      <c r="D71" s="43"/>
      <c r="E71" s="44"/>
      <c r="F71" s="31">
        <f>SUM(F67:F70)</f>
        <v>0</v>
      </c>
    </row>
    <row r="72" spans="1:7" x14ac:dyDescent="0.3">
      <c r="A72" s="6" t="s">
        <v>74</v>
      </c>
      <c r="B72" s="7"/>
      <c r="C72" s="7"/>
      <c r="D72" s="7"/>
      <c r="E72" s="8"/>
      <c r="F72" s="10">
        <f>SUM(F8,F16,F21,F28,F55,F59,F65,F71)</f>
        <v>0</v>
      </c>
      <c r="G72" s="11"/>
    </row>
    <row r="73" spans="1:7" x14ac:dyDescent="0.3">
      <c r="A73" s="6" t="s">
        <v>191</v>
      </c>
      <c r="B73" s="7"/>
      <c r="C73" s="7"/>
      <c r="D73" s="7"/>
      <c r="E73" s="8"/>
      <c r="F73" s="10">
        <f>PRODUCT(F72,4)</f>
        <v>0</v>
      </c>
      <c r="G73" s="14"/>
    </row>
    <row r="74" spans="1:7" x14ac:dyDescent="0.3">
      <c r="G74" s="14"/>
    </row>
    <row r="76" spans="1:7" x14ac:dyDescent="0.3">
      <c r="G76" s="14"/>
    </row>
  </sheetData>
  <phoneticPr fontId="9" type="noConversion"/>
  <printOptions horizontalCentered="1"/>
  <pageMargins left="0.70866141732283472" right="0.70866141732283472" top="0.74803149606299213" bottom="0.74803149606299213" header="0.31496062992125984" footer="0.31496062992125984"/>
  <pageSetup paperSize="9" scale="56" orientation="portrait" r:id="rId1"/>
  <ignoredErrors>
    <ignoredError sqref="F72:F7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A5A9-7527-44A9-AF09-CE6118D5962B}">
  <sheetPr>
    <tabColor theme="2" tint="-0.249977111117893"/>
    <pageSetUpPr fitToPage="1"/>
  </sheetPr>
  <dimension ref="A1:G76"/>
  <sheetViews>
    <sheetView view="pageBreakPreview" zoomScale="96" zoomScaleNormal="92" zoomScaleSheetLayoutView="96" workbookViewId="0">
      <selection activeCell="B12" sqref="B12"/>
    </sheetView>
  </sheetViews>
  <sheetFormatPr defaultColWidth="9.1796875" defaultRowHeight="14" x14ac:dyDescent="0.3"/>
  <cols>
    <col min="1" max="1" width="5" style="12" customWidth="1"/>
    <col min="2" max="2" width="82.7265625" style="1" bestFit="1" customWidth="1"/>
    <col min="3" max="3" width="8.08984375" style="1" bestFit="1" customWidth="1"/>
    <col min="4" max="4" width="9.08984375" style="12" bestFit="1" customWidth="1"/>
    <col min="5" max="5" width="14.54296875" style="13" customWidth="1"/>
    <col min="6" max="6" width="17.453125" style="13" customWidth="1"/>
    <col min="7" max="7" width="13.7265625" style="1" customWidth="1"/>
    <col min="8" max="255" width="9.1796875" style="1"/>
    <col min="256" max="256" width="8.54296875" style="1" customWidth="1"/>
    <col min="257" max="257" width="38.453125" style="1" customWidth="1"/>
    <col min="258" max="259" width="9.1796875" style="1"/>
    <col min="260" max="260" width="14.54296875" style="1" customWidth="1"/>
    <col min="261" max="261" width="17.453125" style="1" customWidth="1"/>
    <col min="262" max="262" width="11.453125" style="1" customWidth="1"/>
    <col min="263" max="511" width="9.1796875" style="1"/>
    <col min="512" max="512" width="8.54296875" style="1" customWidth="1"/>
    <col min="513" max="513" width="38.453125" style="1" customWidth="1"/>
    <col min="514" max="515" width="9.1796875" style="1"/>
    <col min="516" max="516" width="14.54296875" style="1" customWidth="1"/>
    <col min="517" max="517" width="17.453125" style="1" customWidth="1"/>
    <col min="518" max="518" width="11.453125" style="1" customWidth="1"/>
    <col min="519" max="767" width="9.1796875" style="1"/>
    <col min="768" max="768" width="8.54296875" style="1" customWidth="1"/>
    <col min="769" max="769" width="38.453125" style="1" customWidth="1"/>
    <col min="770" max="771" width="9.1796875" style="1"/>
    <col min="772" max="772" width="14.54296875" style="1" customWidth="1"/>
    <col min="773" max="773" width="17.453125" style="1" customWidth="1"/>
    <col min="774" max="774" width="11.453125" style="1" customWidth="1"/>
    <col min="775" max="1023" width="9.1796875" style="1"/>
    <col min="1024" max="1024" width="8.54296875" style="1" customWidth="1"/>
    <col min="1025" max="1025" width="38.453125" style="1" customWidth="1"/>
    <col min="1026" max="1027" width="9.1796875" style="1"/>
    <col min="1028" max="1028" width="14.54296875" style="1" customWidth="1"/>
    <col min="1029" max="1029" width="17.453125" style="1" customWidth="1"/>
    <col min="1030" max="1030" width="11.453125" style="1" customWidth="1"/>
    <col min="1031" max="1279" width="9.1796875" style="1"/>
    <col min="1280" max="1280" width="8.54296875" style="1" customWidth="1"/>
    <col min="1281" max="1281" width="38.453125" style="1" customWidth="1"/>
    <col min="1282" max="1283" width="9.1796875" style="1"/>
    <col min="1284" max="1284" width="14.54296875" style="1" customWidth="1"/>
    <col min="1285" max="1285" width="17.453125" style="1" customWidth="1"/>
    <col min="1286" max="1286" width="11.453125" style="1" customWidth="1"/>
    <col min="1287" max="1535" width="9.1796875" style="1"/>
    <col min="1536" max="1536" width="8.54296875" style="1" customWidth="1"/>
    <col min="1537" max="1537" width="38.453125" style="1" customWidth="1"/>
    <col min="1538" max="1539" width="9.1796875" style="1"/>
    <col min="1540" max="1540" width="14.54296875" style="1" customWidth="1"/>
    <col min="1541" max="1541" width="17.453125" style="1" customWidth="1"/>
    <col min="1542" max="1542" width="11.453125" style="1" customWidth="1"/>
    <col min="1543" max="1791" width="9.1796875" style="1"/>
    <col min="1792" max="1792" width="8.54296875" style="1" customWidth="1"/>
    <col min="1793" max="1793" width="38.453125" style="1" customWidth="1"/>
    <col min="1794" max="1795" width="9.1796875" style="1"/>
    <col min="1796" max="1796" width="14.54296875" style="1" customWidth="1"/>
    <col min="1797" max="1797" width="17.453125" style="1" customWidth="1"/>
    <col min="1798" max="1798" width="11.453125" style="1" customWidth="1"/>
    <col min="1799" max="2047" width="9.1796875" style="1"/>
    <col min="2048" max="2048" width="8.54296875" style="1" customWidth="1"/>
    <col min="2049" max="2049" width="38.453125" style="1" customWidth="1"/>
    <col min="2050" max="2051" width="9.1796875" style="1"/>
    <col min="2052" max="2052" width="14.54296875" style="1" customWidth="1"/>
    <col min="2053" max="2053" width="17.453125" style="1" customWidth="1"/>
    <col min="2054" max="2054" width="11.453125" style="1" customWidth="1"/>
    <col min="2055" max="2303" width="9.1796875" style="1"/>
    <col min="2304" max="2304" width="8.54296875" style="1" customWidth="1"/>
    <col min="2305" max="2305" width="38.453125" style="1" customWidth="1"/>
    <col min="2306" max="2307" width="9.1796875" style="1"/>
    <col min="2308" max="2308" width="14.54296875" style="1" customWidth="1"/>
    <col min="2309" max="2309" width="17.453125" style="1" customWidth="1"/>
    <col min="2310" max="2310" width="11.453125" style="1" customWidth="1"/>
    <col min="2311" max="2559" width="9.1796875" style="1"/>
    <col min="2560" max="2560" width="8.54296875" style="1" customWidth="1"/>
    <col min="2561" max="2561" width="38.453125" style="1" customWidth="1"/>
    <col min="2562" max="2563" width="9.1796875" style="1"/>
    <col min="2564" max="2564" width="14.54296875" style="1" customWidth="1"/>
    <col min="2565" max="2565" width="17.453125" style="1" customWidth="1"/>
    <col min="2566" max="2566" width="11.453125" style="1" customWidth="1"/>
    <col min="2567" max="2815" width="9.1796875" style="1"/>
    <col min="2816" max="2816" width="8.54296875" style="1" customWidth="1"/>
    <col min="2817" max="2817" width="38.453125" style="1" customWidth="1"/>
    <col min="2818" max="2819" width="9.1796875" style="1"/>
    <col min="2820" max="2820" width="14.54296875" style="1" customWidth="1"/>
    <col min="2821" max="2821" width="17.453125" style="1" customWidth="1"/>
    <col min="2822" max="2822" width="11.453125" style="1" customWidth="1"/>
    <col min="2823" max="3071" width="9.1796875" style="1"/>
    <col min="3072" max="3072" width="8.54296875" style="1" customWidth="1"/>
    <col min="3073" max="3073" width="38.453125" style="1" customWidth="1"/>
    <col min="3074" max="3075" width="9.1796875" style="1"/>
    <col min="3076" max="3076" width="14.54296875" style="1" customWidth="1"/>
    <col min="3077" max="3077" width="17.453125" style="1" customWidth="1"/>
    <col min="3078" max="3078" width="11.453125" style="1" customWidth="1"/>
    <col min="3079" max="3327" width="9.1796875" style="1"/>
    <col min="3328" max="3328" width="8.54296875" style="1" customWidth="1"/>
    <col min="3329" max="3329" width="38.453125" style="1" customWidth="1"/>
    <col min="3330" max="3331" width="9.1796875" style="1"/>
    <col min="3332" max="3332" width="14.54296875" style="1" customWidth="1"/>
    <col min="3333" max="3333" width="17.453125" style="1" customWidth="1"/>
    <col min="3334" max="3334" width="11.453125" style="1" customWidth="1"/>
    <col min="3335" max="3583" width="9.1796875" style="1"/>
    <col min="3584" max="3584" width="8.54296875" style="1" customWidth="1"/>
    <col min="3585" max="3585" width="38.453125" style="1" customWidth="1"/>
    <col min="3586" max="3587" width="9.1796875" style="1"/>
    <col min="3588" max="3588" width="14.54296875" style="1" customWidth="1"/>
    <col min="3589" max="3589" width="17.453125" style="1" customWidth="1"/>
    <col min="3590" max="3590" width="11.453125" style="1" customWidth="1"/>
    <col min="3591" max="3839" width="9.1796875" style="1"/>
    <col min="3840" max="3840" width="8.54296875" style="1" customWidth="1"/>
    <col min="3841" max="3841" width="38.453125" style="1" customWidth="1"/>
    <col min="3842" max="3843" width="9.1796875" style="1"/>
    <col min="3844" max="3844" width="14.54296875" style="1" customWidth="1"/>
    <col min="3845" max="3845" width="17.453125" style="1" customWidth="1"/>
    <col min="3846" max="3846" width="11.453125" style="1" customWidth="1"/>
    <col min="3847" max="4095" width="9.1796875" style="1"/>
    <col min="4096" max="4096" width="8.54296875" style="1" customWidth="1"/>
    <col min="4097" max="4097" width="38.453125" style="1" customWidth="1"/>
    <col min="4098" max="4099" width="9.1796875" style="1"/>
    <col min="4100" max="4100" width="14.54296875" style="1" customWidth="1"/>
    <col min="4101" max="4101" width="17.453125" style="1" customWidth="1"/>
    <col min="4102" max="4102" width="11.453125" style="1" customWidth="1"/>
    <col min="4103" max="4351" width="9.1796875" style="1"/>
    <col min="4352" max="4352" width="8.54296875" style="1" customWidth="1"/>
    <col min="4353" max="4353" width="38.453125" style="1" customWidth="1"/>
    <col min="4354" max="4355" width="9.1796875" style="1"/>
    <col min="4356" max="4356" width="14.54296875" style="1" customWidth="1"/>
    <col min="4357" max="4357" width="17.453125" style="1" customWidth="1"/>
    <col min="4358" max="4358" width="11.453125" style="1" customWidth="1"/>
    <col min="4359" max="4607" width="9.1796875" style="1"/>
    <col min="4608" max="4608" width="8.54296875" style="1" customWidth="1"/>
    <col min="4609" max="4609" width="38.453125" style="1" customWidth="1"/>
    <col min="4610" max="4611" width="9.1796875" style="1"/>
    <col min="4612" max="4612" width="14.54296875" style="1" customWidth="1"/>
    <col min="4613" max="4613" width="17.453125" style="1" customWidth="1"/>
    <col min="4614" max="4614" width="11.453125" style="1" customWidth="1"/>
    <col min="4615" max="4863" width="9.1796875" style="1"/>
    <col min="4864" max="4864" width="8.54296875" style="1" customWidth="1"/>
    <col min="4865" max="4865" width="38.453125" style="1" customWidth="1"/>
    <col min="4866" max="4867" width="9.1796875" style="1"/>
    <col min="4868" max="4868" width="14.54296875" style="1" customWidth="1"/>
    <col min="4869" max="4869" width="17.453125" style="1" customWidth="1"/>
    <col min="4870" max="4870" width="11.453125" style="1" customWidth="1"/>
    <col min="4871" max="5119" width="9.1796875" style="1"/>
    <col min="5120" max="5120" width="8.54296875" style="1" customWidth="1"/>
    <col min="5121" max="5121" width="38.453125" style="1" customWidth="1"/>
    <col min="5122" max="5123" width="9.1796875" style="1"/>
    <col min="5124" max="5124" width="14.54296875" style="1" customWidth="1"/>
    <col min="5125" max="5125" width="17.453125" style="1" customWidth="1"/>
    <col min="5126" max="5126" width="11.453125" style="1" customWidth="1"/>
    <col min="5127" max="5375" width="9.1796875" style="1"/>
    <col min="5376" max="5376" width="8.54296875" style="1" customWidth="1"/>
    <col min="5377" max="5377" width="38.453125" style="1" customWidth="1"/>
    <col min="5378" max="5379" width="9.1796875" style="1"/>
    <col min="5380" max="5380" width="14.54296875" style="1" customWidth="1"/>
    <col min="5381" max="5381" width="17.453125" style="1" customWidth="1"/>
    <col min="5382" max="5382" width="11.453125" style="1" customWidth="1"/>
    <col min="5383" max="5631" width="9.1796875" style="1"/>
    <col min="5632" max="5632" width="8.54296875" style="1" customWidth="1"/>
    <col min="5633" max="5633" width="38.453125" style="1" customWidth="1"/>
    <col min="5634" max="5635" width="9.1796875" style="1"/>
    <col min="5636" max="5636" width="14.54296875" style="1" customWidth="1"/>
    <col min="5637" max="5637" width="17.453125" style="1" customWidth="1"/>
    <col min="5638" max="5638" width="11.453125" style="1" customWidth="1"/>
    <col min="5639" max="5887" width="9.1796875" style="1"/>
    <col min="5888" max="5888" width="8.54296875" style="1" customWidth="1"/>
    <col min="5889" max="5889" width="38.453125" style="1" customWidth="1"/>
    <col min="5890" max="5891" width="9.1796875" style="1"/>
    <col min="5892" max="5892" width="14.54296875" style="1" customWidth="1"/>
    <col min="5893" max="5893" width="17.453125" style="1" customWidth="1"/>
    <col min="5894" max="5894" width="11.453125" style="1" customWidth="1"/>
    <col min="5895" max="6143" width="9.1796875" style="1"/>
    <col min="6144" max="6144" width="8.54296875" style="1" customWidth="1"/>
    <col min="6145" max="6145" width="38.453125" style="1" customWidth="1"/>
    <col min="6146" max="6147" width="9.1796875" style="1"/>
    <col min="6148" max="6148" width="14.54296875" style="1" customWidth="1"/>
    <col min="6149" max="6149" width="17.453125" style="1" customWidth="1"/>
    <col min="6150" max="6150" width="11.453125" style="1" customWidth="1"/>
    <col min="6151" max="6399" width="9.1796875" style="1"/>
    <col min="6400" max="6400" width="8.54296875" style="1" customWidth="1"/>
    <col min="6401" max="6401" width="38.453125" style="1" customWidth="1"/>
    <col min="6402" max="6403" width="9.1796875" style="1"/>
    <col min="6404" max="6404" width="14.54296875" style="1" customWidth="1"/>
    <col min="6405" max="6405" width="17.453125" style="1" customWidth="1"/>
    <col min="6406" max="6406" width="11.453125" style="1" customWidth="1"/>
    <col min="6407" max="6655" width="9.1796875" style="1"/>
    <col min="6656" max="6656" width="8.54296875" style="1" customWidth="1"/>
    <col min="6657" max="6657" width="38.453125" style="1" customWidth="1"/>
    <col min="6658" max="6659" width="9.1796875" style="1"/>
    <col min="6660" max="6660" width="14.54296875" style="1" customWidth="1"/>
    <col min="6661" max="6661" width="17.453125" style="1" customWidth="1"/>
    <col min="6662" max="6662" width="11.453125" style="1" customWidth="1"/>
    <col min="6663" max="6911" width="9.1796875" style="1"/>
    <col min="6912" max="6912" width="8.54296875" style="1" customWidth="1"/>
    <col min="6913" max="6913" width="38.453125" style="1" customWidth="1"/>
    <col min="6914" max="6915" width="9.1796875" style="1"/>
    <col min="6916" max="6916" width="14.54296875" style="1" customWidth="1"/>
    <col min="6917" max="6917" width="17.453125" style="1" customWidth="1"/>
    <col min="6918" max="6918" width="11.453125" style="1" customWidth="1"/>
    <col min="6919" max="7167" width="9.1796875" style="1"/>
    <col min="7168" max="7168" width="8.54296875" style="1" customWidth="1"/>
    <col min="7169" max="7169" width="38.453125" style="1" customWidth="1"/>
    <col min="7170" max="7171" width="9.1796875" style="1"/>
    <col min="7172" max="7172" width="14.54296875" style="1" customWidth="1"/>
    <col min="7173" max="7173" width="17.453125" style="1" customWidth="1"/>
    <col min="7174" max="7174" width="11.453125" style="1" customWidth="1"/>
    <col min="7175" max="7423" width="9.1796875" style="1"/>
    <col min="7424" max="7424" width="8.54296875" style="1" customWidth="1"/>
    <col min="7425" max="7425" width="38.453125" style="1" customWidth="1"/>
    <col min="7426" max="7427" width="9.1796875" style="1"/>
    <col min="7428" max="7428" width="14.54296875" style="1" customWidth="1"/>
    <col min="7429" max="7429" width="17.453125" style="1" customWidth="1"/>
    <col min="7430" max="7430" width="11.453125" style="1" customWidth="1"/>
    <col min="7431" max="7679" width="9.1796875" style="1"/>
    <col min="7680" max="7680" width="8.54296875" style="1" customWidth="1"/>
    <col min="7681" max="7681" width="38.453125" style="1" customWidth="1"/>
    <col min="7682" max="7683" width="9.1796875" style="1"/>
    <col min="7684" max="7684" width="14.54296875" style="1" customWidth="1"/>
    <col min="7685" max="7685" width="17.453125" style="1" customWidth="1"/>
    <col min="7686" max="7686" width="11.453125" style="1" customWidth="1"/>
    <col min="7687" max="7935" width="9.1796875" style="1"/>
    <col min="7936" max="7936" width="8.54296875" style="1" customWidth="1"/>
    <col min="7937" max="7937" width="38.453125" style="1" customWidth="1"/>
    <col min="7938" max="7939" width="9.1796875" style="1"/>
    <col min="7940" max="7940" width="14.54296875" style="1" customWidth="1"/>
    <col min="7941" max="7941" width="17.453125" style="1" customWidth="1"/>
    <col min="7942" max="7942" width="11.453125" style="1" customWidth="1"/>
    <col min="7943" max="8191" width="9.1796875" style="1"/>
    <col min="8192" max="8192" width="8.54296875" style="1" customWidth="1"/>
    <col min="8193" max="8193" width="38.453125" style="1" customWidth="1"/>
    <col min="8194" max="8195" width="9.1796875" style="1"/>
    <col min="8196" max="8196" width="14.54296875" style="1" customWidth="1"/>
    <col min="8197" max="8197" width="17.453125" style="1" customWidth="1"/>
    <col min="8198" max="8198" width="11.453125" style="1" customWidth="1"/>
    <col min="8199" max="8447" width="9.1796875" style="1"/>
    <col min="8448" max="8448" width="8.54296875" style="1" customWidth="1"/>
    <col min="8449" max="8449" width="38.453125" style="1" customWidth="1"/>
    <col min="8450" max="8451" width="9.1796875" style="1"/>
    <col min="8452" max="8452" width="14.54296875" style="1" customWidth="1"/>
    <col min="8453" max="8453" width="17.453125" style="1" customWidth="1"/>
    <col min="8454" max="8454" width="11.453125" style="1" customWidth="1"/>
    <col min="8455" max="8703" width="9.1796875" style="1"/>
    <col min="8704" max="8704" width="8.54296875" style="1" customWidth="1"/>
    <col min="8705" max="8705" width="38.453125" style="1" customWidth="1"/>
    <col min="8706" max="8707" width="9.1796875" style="1"/>
    <col min="8708" max="8708" width="14.54296875" style="1" customWidth="1"/>
    <col min="8709" max="8709" width="17.453125" style="1" customWidth="1"/>
    <col min="8710" max="8710" width="11.453125" style="1" customWidth="1"/>
    <col min="8711" max="8959" width="9.1796875" style="1"/>
    <col min="8960" max="8960" width="8.54296875" style="1" customWidth="1"/>
    <col min="8961" max="8961" width="38.453125" style="1" customWidth="1"/>
    <col min="8962" max="8963" width="9.1796875" style="1"/>
    <col min="8964" max="8964" width="14.54296875" style="1" customWidth="1"/>
    <col min="8965" max="8965" width="17.453125" style="1" customWidth="1"/>
    <col min="8966" max="8966" width="11.453125" style="1" customWidth="1"/>
    <col min="8967" max="9215" width="9.1796875" style="1"/>
    <col min="9216" max="9216" width="8.54296875" style="1" customWidth="1"/>
    <col min="9217" max="9217" width="38.453125" style="1" customWidth="1"/>
    <col min="9218" max="9219" width="9.1796875" style="1"/>
    <col min="9220" max="9220" width="14.54296875" style="1" customWidth="1"/>
    <col min="9221" max="9221" width="17.453125" style="1" customWidth="1"/>
    <col min="9222" max="9222" width="11.453125" style="1" customWidth="1"/>
    <col min="9223" max="9471" width="9.1796875" style="1"/>
    <col min="9472" max="9472" width="8.54296875" style="1" customWidth="1"/>
    <col min="9473" max="9473" width="38.453125" style="1" customWidth="1"/>
    <col min="9474" max="9475" width="9.1796875" style="1"/>
    <col min="9476" max="9476" width="14.54296875" style="1" customWidth="1"/>
    <col min="9477" max="9477" width="17.453125" style="1" customWidth="1"/>
    <col min="9478" max="9478" width="11.453125" style="1" customWidth="1"/>
    <col min="9479" max="9727" width="9.1796875" style="1"/>
    <col min="9728" max="9728" width="8.54296875" style="1" customWidth="1"/>
    <col min="9729" max="9729" width="38.453125" style="1" customWidth="1"/>
    <col min="9730" max="9731" width="9.1796875" style="1"/>
    <col min="9732" max="9732" width="14.54296875" style="1" customWidth="1"/>
    <col min="9733" max="9733" width="17.453125" style="1" customWidth="1"/>
    <col min="9734" max="9734" width="11.453125" style="1" customWidth="1"/>
    <col min="9735" max="9983" width="9.1796875" style="1"/>
    <col min="9984" max="9984" width="8.54296875" style="1" customWidth="1"/>
    <col min="9985" max="9985" width="38.453125" style="1" customWidth="1"/>
    <col min="9986" max="9987" width="9.1796875" style="1"/>
    <col min="9988" max="9988" width="14.54296875" style="1" customWidth="1"/>
    <col min="9989" max="9989" width="17.453125" style="1" customWidth="1"/>
    <col min="9990" max="9990" width="11.453125" style="1" customWidth="1"/>
    <col min="9991" max="10239" width="9.1796875" style="1"/>
    <col min="10240" max="10240" width="8.54296875" style="1" customWidth="1"/>
    <col min="10241" max="10241" width="38.453125" style="1" customWidth="1"/>
    <col min="10242" max="10243" width="9.1796875" style="1"/>
    <col min="10244" max="10244" width="14.54296875" style="1" customWidth="1"/>
    <col min="10245" max="10245" width="17.453125" style="1" customWidth="1"/>
    <col min="10246" max="10246" width="11.453125" style="1" customWidth="1"/>
    <col min="10247" max="10495" width="9.1796875" style="1"/>
    <col min="10496" max="10496" width="8.54296875" style="1" customWidth="1"/>
    <col min="10497" max="10497" width="38.453125" style="1" customWidth="1"/>
    <col min="10498" max="10499" width="9.1796875" style="1"/>
    <col min="10500" max="10500" width="14.54296875" style="1" customWidth="1"/>
    <col min="10501" max="10501" width="17.453125" style="1" customWidth="1"/>
    <col min="10502" max="10502" width="11.453125" style="1" customWidth="1"/>
    <col min="10503" max="10751" width="9.1796875" style="1"/>
    <col min="10752" max="10752" width="8.54296875" style="1" customWidth="1"/>
    <col min="10753" max="10753" width="38.453125" style="1" customWidth="1"/>
    <col min="10754" max="10755" width="9.1796875" style="1"/>
    <col min="10756" max="10756" width="14.54296875" style="1" customWidth="1"/>
    <col min="10757" max="10757" width="17.453125" style="1" customWidth="1"/>
    <col min="10758" max="10758" width="11.453125" style="1" customWidth="1"/>
    <col min="10759" max="11007" width="9.1796875" style="1"/>
    <col min="11008" max="11008" width="8.54296875" style="1" customWidth="1"/>
    <col min="11009" max="11009" width="38.453125" style="1" customWidth="1"/>
    <col min="11010" max="11011" width="9.1796875" style="1"/>
    <col min="11012" max="11012" width="14.54296875" style="1" customWidth="1"/>
    <col min="11013" max="11013" width="17.453125" style="1" customWidth="1"/>
    <col min="11014" max="11014" width="11.453125" style="1" customWidth="1"/>
    <col min="11015" max="11263" width="9.1796875" style="1"/>
    <col min="11264" max="11264" width="8.54296875" style="1" customWidth="1"/>
    <col min="11265" max="11265" width="38.453125" style="1" customWidth="1"/>
    <col min="11266" max="11267" width="9.1796875" style="1"/>
    <col min="11268" max="11268" width="14.54296875" style="1" customWidth="1"/>
    <col min="11269" max="11269" width="17.453125" style="1" customWidth="1"/>
    <col min="11270" max="11270" width="11.453125" style="1" customWidth="1"/>
    <col min="11271" max="11519" width="9.1796875" style="1"/>
    <col min="11520" max="11520" width="8.54296875" style="1" customWidth="1"/>
    <col min="11521" max="11521" width="38.453125" style="1" customWidth="1"/>
    <col min="11522" max="11523" width="9.1796875" style="1"/>
    <col min="11524" max="11524" width="14.54296875" style="1" customWidth="1"/>
    <col min="11525" max="11525" width="17.453125" style="1" customWidth="1"/>
    <col min="11526" max="11526" width="11.453125" style="1" customWidth="1"/>
    <col min="11527" max="11775" width="9.1796875" style="1"/>
    <col min="11776" max="11776" width="8.54296875" style="1" customWidth="1"/>
    <col min="11777" max="11777" width="38.453125" style="1" customWidth="1"/>
    <col min="11778" max="11779" width="9.1796875" style="1"/>
    <col min="11780" max="11780" width="14.54296875" style="1" customWidth="1"/>
    <col min="11781" max="11781" width="17.453125" style="1" customWidth="1"/>
    <col min="11782" max="11782" width="11.453125" style="1" customWidth="1"/>
    <col min="11783" max="12031" width="9.1796875" style="1"/>
    <col min="12032" max="12032" width="8.54296875" style="1" customWidth="1"/>
    <col min="12033" max="12033" width="38.453125" style="1" customWidth="1"/>
    <col min="12034" max="12035" width="9.1796875" style="1"/>
    <col min="12036" max="12036" width="14.54296875" style="1" customWidth="1"/>
    <col min="12037" max="12037" width="17.453125" style="1" customWidth="1"/>
    <col min="12038" max="12038" width="11.453125" style="1" customWidth="1"/>
    <col min="12039" max="12287" width="9.1796875" style="1"/>
    <col min="12288" max="12288" width="8.54296875" style="1" customWidth="1"/>
    <col min="12289" max="12289" width="38.453125" style="1" customWidth="1"/>
    <col min="12290" max="12291" width="9.1796875" style="1"/>
    <col min="12292" max="12292" width="14.54296875" style="1" customWidth="1"/>
    <col min="12293" max="12293" width="17.453125" style="1" customWidth="1"/>
    <col min="12294" max="12294" width="11.453125" style="1" customWidth="1"/>
    <col min="12295" max="12543" width="9.1796875" style="1"/>
    <col min="12544" max="12544" width="8.54296875" style="1" customWidth="1"/>
    <col min="12545" max="12545" width="38.453125" style="1" customWidth="1"/>
    <col min="12546" max="12547" width="9.1796875" style="1"/>
    <col min="12548" max="12548" width="14.54296875" style="1" customWidth="1"/>
    <col min="12549" max="12549" width="17.453125" style="1" customWidth="1"/>
    <col min="12550" max="12550" width="11.453125" style="1" customWidth="1"/>
    <col min="12551" max="12799" width="9.1796875" style="1"/>
    <col min="12800" max="12800" width="8.54296875" style="1" customWidth="1"/>
    <col min="12801" max="12801" width="38.453125" style="1" customWidth="1"/>
    <col min="12802" max="12803" width="9.1796875" style="1"/>
    <col min="12804" max="12804" width="14.54296875" style="1" customWidth="1"/>
    <col min="12805" max="12805" width="17.453125" style="1" customWidth="1"/>
    <col min="12806" max="12806" width="11.453125" style="1" customWidth="1"/>
    <col min="12807" max="13055" width="9.1796875" style="1"/>
    <col min="13056" max="13056" width="8.54296875" style="1" customWidth="1"/>
    <col min="13057" max="13057" width="38.453125" style="1" customWidth="1"/>
    <col min="13058" max="13059" width="9.1796875" style="1"/>
    <col min="13060" max="13060" width="14.54296875" style="1" customWidth="1"/>
    <col min="13061" max="13061" width="17.453125" style="1" customWidth="1"/>
    <col min="13062" max="13062" width="11.453125" style="1" customWidth="1"/>
    <col min="13063" max="13311" width="9.1796875" style="1"/>
    <col min="13312" max="13312" width="8.54296875" style="1" customWidth="1"/>
    <col min="13313" max="13313" width="38.453125" style="1" customWidth="1"/>
    <col min="13314" max="13315" width="9.1796875" style="1"/>
    <col min="13316" max="13316" width="14.54296875" style="1" customWidth="1"/>
    <col min="13317" max="13317" width="17.453125" style="1" customWidth="1"/>
    <col min="13318" max="13318" width="11.453125" style="1" customWidth="1"/>
    <col min="13319" max="13567" width="9.1796875" style="1"/>
    <col min="13568" max="13568" width="8.54296875" style="1" customWidth="1"/>
    <col min="13569" max="13569" width="38.453125" style="1" customWidth="1"/>
    <col min="13570" max="13571" width="9.1796875" style="1"/>
    <col min="13572" max="13572" width="14.54296875" style="1" customWidth="1"/>
    <col min="13573" max="13573" width="17.453125" style="1" customWidth="1"/>
    <col min="13574" max="13574" width="11.453125" style="1" customWidth="1"/>
    <col min="13575" max="13823" width="9.1796875" style="1"/>
    <col min="13824" max="13824" width="8.54296875" style="1" customWidth="1"/>
    <col min="13825" max="13825" width="38.453125" style="1" customWidth="1"/>
    <col min="13826" max="13827" width="9.1796875" style="1"/>
    <col min="13828" max="13828" width="14.54296875" style="1" customWidth="1"/>
    <col min="13829" max="13829" width="17.453125" style="1" customWidth="1"/>
    <col min="13830" max="13830" width="11.453125" style="1" customWidth="1"/>
    <col min="13831" max="14079" width="9.1796875" style="1"/>
    <col min="14080" max="14080" width="8.54296875" style="1" customWidth="1"/>
    <col min="14081" max="14081" width="38.453125" style="1" customWidth="1"/>
    <col min="14082" max="14083" width="9.1796875" style="1"/>
    <col min="14084" max="14084" width="14.54296875" style="1" customWidth="1"/>
    <col min="14085" max="14085" width="17.453125" style="1" customWidth="1"/>
    <col min="14086" max="14086" width="11.453125" style="1" customWidth="1"/>
    <col min="14087" max="14335" width="9.1796875" style="1"/>
    <col min="14336" max="14336" width="8.54296875" style="1" customWidth="1"/>
    <col min="14337" max="14337" width="38.453125" style="1" customWidth="1"/>
    <col min="14338" max="14339" width="9.1796875" style="1"/>
    <col min="14340" max="14340" width="14.54296875" style="1" customWidth="1"/>
    <col min="14341" max="14341" width="17.453125" style="1" customWidth="1"/>
    <col min="14342" max="14342" width="11.453125" style="1" customWidth="1"/>
    <col min="14343" max="14591" width="9.1796875" style="1"/>
    <col min="14592" max="14592" width="8.54296875" style="1" customWidth="1"/>
    <col min="14593" max="14593" width="38.453125" style="1" customWidth="1"/>
    <col min="14594" max="14595" width="9.1796875" style="1"/>
    <col min="14596" max="14596" width="14.54296875" style="1" customWidth="1"/>
    <col min="14597" max="14597" width="17.453125" style="1" customWidth="1"/>
    <col min="14598" max="14598" width="11.453125" style="1" customWidth="1"/>
    <col min="14599" max="14847" width="9.1796875" style="1"/>
    <col min="14848" max="14848" width="8.54296875" style="1" customWidth="1"/>
    <col min="14849" max="14849" width="38.453125" style="1" customWidth="1"/>
    <col min="14850" max="14851" width="9.1796875" style="1"/>
    <col min="14852" max="14852" width="14.54296875" style="1" customWidth="1"/>
    <col min="14853" max="14853" width="17.453125" style="1" customWidth="1"/>
    <col min="14854" max="14854" width="11.453125" style="1" customWidth="1"/>
    <col min="14855" max="15103" width="9.1796875" style="1"/>
    <col min="15104" max="15104" width="8.54296875" style="1" customWidth="1"/>
    <col min="15105" max="15105" width="38.453125" style="1" customWidth="1"/>
    <col min="15106" max="15107" width="9.1796875" style="1"/>
    <col min="15108" max="15108" width="14.54296875" style="1" customWidth="1"/>
    <col min="15109" max="15109" width="17.453125" style="1" customWidth="1"/>
    <col min="15110" max="15110" width="11.453125" style="1" customWidth="1"/>
    <col min="15111" max="15359" width="9.1796875" style="1"/>
    <col min="15360" max="15360" width="8.54296875" style="1" customWidth="1"/>
    <col min="15361" max="15361" width="38.453125" style="1" customWidth="1"/>
    <col min="15362" max="15363" width="9.1796875" style="1"/>
    <col min="15364" max="15364" width="14.54296875" style="1" customWidth="1"/>
    <col min="15365" max="15365" width="17.453125" style="1" customWidth="1"/>
    <col min="15366" max="15366" width="11.453125" style="1" customWidth="1"/>
    <col min="15367" max="15615" width="9.1796875" style="1"/>
    <col min="15616" max="15616" width="8.54296875" style="1" customWidth="1"/>
    <col min="15617" max="15617" width="38.453125" style="1" customWidth="1"/>
    <col min="15618" max="15619" width="9.1796875" style="1"/>
    <col min="15620" max="15620" width="14.54296875" style="1" customWidth="1"/>
    <col min="15621" max="15621" width="17.453125" style="1" customWidth="1"/>
    <col min="15622" max="15622" width="11.453125" style="1" customWidth="1"/>
    <col min="15623" max="15871" width="9.1796875" style="1"/>
    <col min="15872" max="15872" width="8.54296875" style="1" customWidth="1"/>
    <col min="15873" max="15873" width="38.453125" style="1" customWidth="1"/>
    <col min="15874" max="15875" width="9.1796875" style="1"/>
    <col min="15876" max="15876" width="14.54296875" style="1" customWidth="1"/>
    <col min="15877" max="15877" width="17.453125" style="1" customWidth="1"/>
    <col min="15878" max="15878" width="11.453125" style="1" customWidth="1"/>
    <col min="15879" max="16127" width="9.1796875" style="1"/>
    <col min="16128" max="16128" width="8.54296875" style="1" customWidth="1"/>
    <col min="16129" max="16129" width="38.453125" style="1" customWidth="1"/>
    <col min="16130" max="16131" width="9.1796875" style="1"/>
    <col min="16132" max="16132" width="14.54296875" style="1" customWidth="1"/>
    <col min="16133" max="16133" width="17.453125" style="1" customWidth="1"/>
    <col min="16134" max="16134" width="11.453125" style="1" customWidth="1"/>
    <col min="16135" max="16384" width="9.1796875" style="1"/>
  </cols>
  <sheetData>
    <row r="1" spans="1:6" x14ac:dyDescent="0.3">
      <c r="A1" s="46" t="s">
        <v>198</v>
      </c>
      <c r="B1" s="46"/>
      <c r="C1" s="46"/>
      <c r="D1" s="46"/>
      <c r="E1" s="46"/>
      <c r="F1" s="46"/>
    </row>
    <row r="2" spans="1:6" x14ac:dyDescent="0.3">
      <c r="A2" s="15"/>
      <c r="B2" s="16"/>
      <c r="C2" s="16"/>
      <c r="D2" s="16"/>
      <c r="E2" s="16"/>
      <c r="F2" s="17"/>
    </row>
    <row r="3" spans="1:6" x14ac:dyDescent="0.3">
      <c r="A3" s="18"/>
      <c r="B3" s="19"/>
      <c r="C3" s="19"/>
      <c r="D3" s="19"/>
      <c r="E3" s="19"/>
      <c r="F3" s="20"/>
    </row>
    <row r="4" spans="1:6" x14ac:dyDescent="0.3">
      <c r="A4" s="2" t="s">
        <v>0</v>
      </c>
      <c r="B4" s="3" t="s">
        <v>1</v>
      </c>
      <c r="C4" s="2" t="s">
        <v>2</v>
      </c>
      <c r="D4" s="4" t="s">
        <v>54</v>
      </c>
      <c r="E4" s="2" t="s">
        <v>3</v>
      </c>
      <c r="F4" s="5" t="s">
        <v>4</v>
      </c>
    </row>
    <row r="5" spans="1:6" x14ac:dyDescent="0.3">
      <c r="A5" s="2" t="s">
        <v>5</v>
      </c>
      <c r="B5" s="6" t="s">
        <v>6</v>
      </c>
      <c r="C5" s="7"/>
      <c r="D5" s="7"/>
      <c r="E5" s="7"/>
      <c r="F5" s="8"/>
    </row>
    <row r="6" spans="1:6" x14ac:dyDescent="0.3">
      <c r="A6" s="21" t="s">
        <v>7</v>
      </c>
      <c r="B6" s="22" t="s">
        <v>55</v>
      </c>
      <c r="C6" s="21" t="s">
        <v>8</v>
      </c>
      <c r="D6" s="21">
        <v>1</v>
      </c>
      <c r="E6" s="25">
        <v>0</v>
      </c>
      <c r="F6" s="23">
        <f>PRODUCT(D6:E6)</f>
        <v>0</v>
      </c>
    </row>
    <row r="7" spans="1:6" x14ac:dyDescent="0.3">
      <c r="A7" s="21" t="s">
        <v>9</v>
      </c>
      <c r="B7" s="34" t="s">
        <v>56</v>
      </c>
      <c r="C7" s="21" t="s">
        <v>10</v>
      </c>
      <c r="D7" s="21">
        <v>1</v>
      </c>
      <c r="E7" s="25">
        <v>0</v>
      </c>
      <c r="F7" s="23">
        <f t="shared" ref="F7" si="0">PRODUCT(D7:E7)</f>
        <v>0</v>
      </c>
    </row>
    <row r="8" spans="1:6" x14ac:dyDescent="0.3">
      <c r="A8" s="26" t="s">
        <v>11</v>
      </c>
      <c r="B8" s="27"/>
      <c r="C8" s="28"/>
      <c r="D8" s="29"/>
      <c r="E8" s="30"/>
      <c r="F8" s="31">
        <f>SUM(F6:F7)</f>
        <v>0</v>
      </c>
    </row>
    <row r="9" spans="1:6" x14ac:dyDescent="0.3">
      <c r="A9" s="2" t="s">
        <v>12</v>
      </c>
      <c r="B9" s="6" t="s">
        <v>13</v>
      </c>
      <c r="C9" s="7"/>
      <c r="D9" s="7"/>
      <c r="E9" s="7"/>
      <c r="F9" s="8"/>
    </row>
    <row r="10" spans="1:6" x14ac:dyDescent="0.3">
      <c r="A10" s="32" t="s">
        <v>14</v>
      </c>
      <c r="B10" s="33" t="s">
        <v>57</v>
      </c>
      <c r="C10" s="32" t="s">
        <v>15</v>
      </c>
      <c r="D10" s="32">
        <v>102</v>
      </c>
      <c r="E10" s="25">
        <v>0</v>
      </c>
      <c r="F10" s="23">
        <f t="shared" ref="F10:F15" si="1">PRODUCT(D10:E10)</f>
        <v>0</v>
      </c>
    </row>
    <row r="11" spans="1:6" x14ac:dyDescent="0.3">
      <c r="A11" s="21" t="s">
        <v>16</v>
      </c>
      <c r="B11" s="22" t="s">
        <v>106</v>
      </c>
      <c r="C11" s="21" t="s">
        <v>15</v>
      </c>
      <c r="D11" s="32">
        <v>78</v>
      </c>
      <c r="E11" s="25">
        <v>0</v>
      </c>
      <c r="F11" s="23">
        <f t="shared" si="1"/>
        <v>0</v>
      </c>
    </row>
    <row r="12" spans="1:6" x14ac:dyDescent="0.3">
      <c r="A12" s="21" t="s">
        <v>17</v>
      </c>
      <c r="B12" s="22" t="s">
        <v>107</v>
      </c>
      <c r="C12" s="21" t="s">
        <v>15</v>
      </c>
      <c r="D12" s="32">
        <v>22</v>
      </c>
      <c r="E12" s="25">
        <v>0</v>
      </c>
      <c r="F12" s="23">
        <f t="shared" si="1"/>
        <v>0</v>
      </c>
    </row>
    <row r="13" spans="1:6" x14ac:dyDescent="0.3">
      <c r="A13" s="21" t="s">
        <v>18</v>
      </c>
      <c r="B13" s="34" t="s">
        <v>154</v>
      </c>
      <c r="C13" s="21" t="s">
        <v>15</v>
      </c>
      <c r="D13" s="32">
        <v>2</v>
      </c>
      <c r="E13" s="25">
        <v>0</v>
      </c>
      <c r="F13" s="23">
        <f t="shared" si="1"/>
        <v>0</v>
      </c>
    </row>
    <row r="14" spans="1:6" ht="16.5" x14ac:dyDescent="0.3">
      <c r="A14" s="21" t="s">
        <v>19</v>
      </c>
      <c r="B14" s="24" t="s">
        <v>58</v>
      </c>
      <c r="C14" s="21" t="s">
        <v>108</v>
      </c>
      <c r="D14" s="32">
        <v>1.52</v>
      </c>
      <c r="E14" s="25">
        <v>0</v>
      </c>
      <c r="F14" s="23">
        <f t="shared" si="1"/>
        <v>0</v>
      </c>
    </row>
    <row r="15" spans="1:6" ht="28" x14ac:dyDescent="0.3">
      <c r="A15" s="21" t="s">
        <v>20</v>
      </c>
      <c r="B15" s="33" t="s">
        <v>105</v>
      </c>
      <c r="C15" s="21" t="s">
        <v>108</v>
      </c>
      <c r="D15" s="32">
        <v>0.3</v>
      </c>
      <c r="E15" s="25">
        <v>0</v>
      </c>
      <c r="F15" s="23">
        <f t="shared" si="1"/>
        <v>0</v>
      </c>
    </row>
    <row r="16" spans="1:6" x14ac:dyDescent="0.3">
      <c r="A16" s="26" t="s">
        <v>21</v>
      </c>
      <c r="B16" s="35"/>
      <c r="C16" s="28"/>
      <c r="D16" s="28"/>
      <c r="E16" s="30"/>
      <c r="F16" s="31">
        <f>SUM(F10:F15)</f>
        <v>0</v>
      </c>
    </row>
    <row r="17" spans="1:6" x14ac:dyDescent="0.3">
      <c r="A17" s="2" t="s">
        <v>22</v>
      </c>
      <c r="B17" s="6" t="s">
        <v>23</v>
      </c>
      <c r="C17" s="7"/>
      <c r="D17" s="7"/>
      <c r="E17" s="7"/>
      <c r="F17" s="8"/>
    </row>
    <row r="18" spans="1:6" x14ac:dyDescent="0.3">
      <c r="A18" s="21" t="s">
        <v>24</v>
      </c>
      <c r="B18" s="36" t="s">
        <v>60</v>
      </c>
      <c r="C18" s="21" t="s">
        <v>25</v>
      </c>
      <c r="D18" s="32">
        <v>10</v>
      </c>
      <c r="E18" s="25">
        <v>0</v>
      </c>
      <c r="F18" s="23">
        <f t="shared" ref="F18:F20" si="2">PRODUCT(D18:E18)</f>
        <v>0</v>
      </c>
    </row>
    <row r="19" spans="1:6" x14ac:dyDescent="0.3">
      <c r="A19" s="21" t="s">
        <v>26</v>
      </c>
      <c r="B19" s="22" t="s">
        <v>61</v>
      </c>
      <c r="C19" s="21" t="s">
        <v>25</v>
      </c>
      <c r="D19" s="32">
        <v>10</v>
      </c>
      <c r="E19" s="25">
        <v>0</v>
      </c>
      <c r="F19" s="23">
        <f t="shared" si="2"/>
        <v>0</v>
      </c>
    </row>
    <row r="20" spans="1:6" x14ac:dyDescent="0.3">
      <c r="A20" s="21" t="s">
        <v>27</v>
      </c>
      <c r="B20" s="22" t="s">
        <v>62</v>
      </c>
      <c r="C20" s="21" t="s">
        <v>8</v>
      </c>
      <c r="D20" s="32">
        <v>1</v>
      </c>
      <c r="E20" s="25">
        <v>0</v>
      </c>
      <c r="F20" s="23">
        <f t="shared" si="2"/>
        <v>0</v>
      </c>
    </row>
    <row r="21" spans="1:6" x14ac:dyDescent="0.3">
      <c r="A21" s="26" t="s">
        <v>28</v>
      </c>
      <c r="B21" s="35"/>
      <c r="C21" s="28"/>
      <c r="D21" s="37"/>
      <c r="E21" s="38"/>
      <c r="F21" s="31">
        <f>SUM(F18:F20)</f>
        <v>0</v>
      </c>
    </row>
    <row r="22" spans="1:6" x14ac:dyDescent="0.3">
      <c r="A22" s="2" t="s">
        <v>75</v>
      </c>
      <c r="B22" s="6" t="s">
        <v>64</v>
      </c>
      <c r="C22" s="7"/>
      <c r="D22" s="7"/>
      <c r="E22" s="7"/>
      <c r="F22" s="8"/>
    </row>
    <row r="23" spans="1:6" x14ac:dyDescent="0.3">
      <c r="A23" s="21" t="s">
        <v>29</v>
      </c>
      <c r="B23" s="9" t="s">
        <v>63</v>
      </c>
      <c r="C23" s="21" t="s">
        <v>30</v>
      </c>
      <c r="D23" s="32">
        <v>1</v>
      </c>
      <c r="E23" s="25">
        <v>0</v>
      </c>
      <c r="F23" s="23">
        <f t="shared" ref="F23:F27" si="3">PRODUCT(D23:E23)</f>
        <v>0</v>
      </c>
    </row>
    <row r="24" spans="1:6" x14ac:dyDescent="0.3">
      <c r="A24" s="21" t="s">
        <v>31</v>
      </c>
      <c r="B24" s="22" t="s">
        <v>65</v>
      </c>
      <c r="C24" s="21" t="s">
        <v>8</v>
      </c>
      <c r="D24" s="32">
        <v>1</v>
      </c>
      <c r="E24" s="25">
        <v>0</v>
      </c>
      <c r="F24" s="23">
        <f t="shared" si="3"/>
        <v>0</v>
      </c>
    </row>
    <row r="25" spans="1:6" x14ac:dyDescent="0.3">
      <c r="A25" s="21" t="s">
        <v>32</v>
      </c>
      <c r="B25" s="22" t="s">
        <v>66</v>
      </c>
      <c r="C25" s="21" t="s">
        <v>8</v>
      </c>
      <c r="D25" s="32">
        <v>1</v>
      </c>
      <c r="E25" s="25">
        <v>0</v>
      </c>
      <c r="F25" s="23">
        <f t="shared" si="3"/>
        <v>0</v>
      </c>
    </row>
    <row r="26" spans="1:6" x14ac:dyDescent="0.3">
      <c r="A26" s="21" t="s">
        <v>33</v>
      </c>
      <c r="B26" s="22" t="s">
        <v>67</v>
      </c>
      <c r="C26" s="21" t="s">
        <v>8</v>
      </c>
      <c r="D26" s="32">
        <v>1</v>
      </c>
      <c r="E26" s="25">
        <v>0</v>
      </c>
      <c r="F26" s="23">
        <f t="shared" si="3"/>
        <v>0</v>
      </c>
    </row>
    <row r="27" spans="1:6" x14ac:dyDescent="0.3">
      <c r="A27" s="21" t="s">
        <v>69</v>
      </c>
      <c r="B27" s="22" t="s">
        <v>68</v>
      </c>
      <c r="C27" s="21" t="s">
        <v>8</v>
      </c>
      <c r="D27" s="32">
        <v>1</v>
      </c>
      <c r="E27" s="25">
        <v>0</v>
      </c>
      <c r="F27" s="23">
        <f t="shared" si="3"/>
        <v>0</v>
      </c>
    </row>
    <row r="28" spans="1:6" x14ac:dyDescent="0.3">
      <c r="A28" s="26" t="s">
        <v>34</v>
      </c>
      <c r="B28" s="35"/>
      <c r="C28" s="28"/>
      <c r="D28" s="39"/>
      <c r="E28" s="40"/>
      <c r="F28" s="31">
        <f>SUM(F23:F27)</f>
        <v>0</v>
      </c>
    </row>
    <row r="29" spans="1:6" x14ac:dyDescent="0.3">
      <c r="A29" s="2" t="s">
        <v>76</v>
      </c>
      <c r="B29" s="6" t="s">
        <v>109</v>
      </c>
      <c r="C29" s="7"/>
      <c r="D29" s="7"/>
      <c r="E29" s="7"/>
      <c r="F29" s="8"/>
    </row>
    <row r="30" spans="1:6" ht="16.5" x14ac:dyDescent="0.3">
      <c r="A30" s="53" t="s">
        <v>35</v>
      </c>
      <c r="B30" s="60" t="s">
        <v>110</v>
      </c>
      <c r="C30" s="32" t="s">
        <v>108</v>
      </c>
      <c r="D30" s="51">
        <v>7.1999999999999993</v>
      </c>
      <c r="E30" s="54">
        <v>0</v>
      </c>
      <c r="F30" s="55">
        <f t="shared" ref="F30:F54" si="4">PRODUCT(D30:E30)</f>
        <v>0</v>
      </c>
    </row>
    <row r="31" spans="1:6" ht="16.5" x14ac:dyDescent="0.3">
      <c r="A31" s="41" t="s">
        <v>36</v>
      </c>
      <c r="B31" s="61" t="s">
        <v>111</v>
      </c>
      <c r="C31" s="21" t="s">
        <v>108</v>
      </c>
      <c r="D31" s="51">
        <v>0.28799999999999998</v>
      </c>
      <c r="E31" s="25">
        <v>0</v>
      </c>
      <c r="F31" s="23">
        <f t="shared" si="4"/>
        <v>0</v>
      </c>
    </row>
    <row r="32" spans="1:6" ht="16.5" x14ac:dyDescent="0.3">
      <c r="A32" s="41" t="s">
        <v>37</v>
      </c>
      <c r="B32" s="61" t="s">
        <v>112</v>
      </c>
      <c r="C32" s="21" t="s">
        <v>108</v>
      </c>
      <c r="D32" s="51">
        <v>1.44</v>
      </c>
      <c r="E32" s="25">
        <v>0</v>
      </c>
      <c r="F32" s="23">
        <f t="shared" si="4"/>
        <v>0</v>
      </c>
    </row>
    <row r="33" spans="1:6" ht="16.5" x14ac:dyDescent="0.3">
      <c r="A33" s="41" t="s">
        <v>38</v>
      </c>
      <c r="B33" s="61" t="s">
        <v>188</v>
      </c>
      <c r="C33" s="21" t="s">
        <v>108</v>
      </c>
      <c r="D33" s="51">
        <v>0.36</v>
      </c>
      <c r="E33" s="25">
        <v>0</v>
      </c>
      <c r="F33" s="23">
        <f t="shared" si="4"/>
        <v>0</v>
      </c>
    </row>
    <row r="34" spans="1:6" ht="16.5" x14ac:dyDescent="0.3">
      <c r="A34" s="41" t="s">
        <v>39</v>
      </c>
      <c r="B34" s="61" t="s">
        <v>189</v>
      </c>
      <c r="C34" s="21" t="s">
        <v>108</v>
      </c>
      <c r="D34" s="51">
        <v>1.38</v>
      </c>
      <c r="E34" s="25">
        <v>0</v>
      </c>
      <c r="F34" s="23">
        <f t="shared" si="4"/>
        <v>0</v>
      </c>
    </row>
    <row r="35" spans="1:6" ht="16.5" x14ac:dyDescent="0.3">
      <c r="A35" s="41" t="s">
        <v>40</v>
      </c>
      <c r="B35" s="61" t="s">
        <v>113</v>
      </c>
      <c r="C35" s="21" t="s">
        <v>108</v>
      </c>
      <c r="D35" s="51">
        <v>1.76</v>
      </c>
      <c r="E35" s="25">
        <v>0</v>
      </c>
      <c r="F35" s="23">
        <f t="shared" si="4"/>
        <v>0</v>
      </c>
    </row>
    <row r="36" spans="1:6" ht="16.5" x14ac:dyDescent="0.3">
      <c r="A36" s="41" t="s">
        <v>115</v>
      </c>
      <c r="B36" s="61" t="s">
        <v>114</v>
      </c>
      <c r="C36" s="21" t="s">
        <v>108</v>
      </c>
      <c r="D36" s="51">
        <v>9.1</v>
      </c>
      <c r="E36" s="25">
        <v>0</v>
      </c>
      <c r="F36" s="23">
        <f t="shared" si="4"/>
        <v>0</v>
      </c>
    </row>
    <row r="37" spans="1:6" ht="16.5" x14ac:dyDescent="0.3">
      <c r="A37" s="56" t="s">
        <v>120</v>
      </c>
      <c r="B37" s="62" t="s">
        <v>116</v>
      </c>
      <c r="C37" s="21" t="s">
        <v>108</v>
      </c>
      <c r="D37" s="51">
        <v>24.6</v>
      </c>
      <c r="E37" s="25">
        <v>0</v>
      </c>
      <c r="F37" s="23">
        <f t="shared" si="4"/>
        <v>0</v>
      </c>
    </row>
    <row r="38" spans="1:6" ht="16.5" x14ac:dyDescent="0.3">
      <c r="A38" s="48" t="s">
        <v>121</v>
      </c>
      <c r="B38" s="61" t="s">
        <v>190</v>
      </c>
      <c r="C38" s="21" t="s">
        <v>108</v>
      </c>
      <c r="D38" s="51">
        <v>1.55</v>
      </c>
      <c r="E38" s="25">
        <v>0</v>
      </c>
      <c r="F38" s="23">
        <f t="shared" si="4"/>
        <v>0</v>
      </c>
    </row>
    <row r="39" spans="1:6" ht="28" x14ac:dyDescent="0.3">
      <c r="A39" s="48" t="s">
        <v>122</v>
      </c>
      <c r="B39" s="63" t="s">
        <v>117</v>
      </c>
      <c r="C39" s="21" t="s">
        <v>108</v>
      </c>
      <c r="D39" s="51">
        <v>3.92</v>
      </c>
      <c r="E39" s="25">
        <v>0</v>
      </c>
      <c r="F39" s="23">
        <f t="shared" si="4"/>
        <v>0</v>
      </c>
    </row>
    <row r="40" spans="1:6" ht="16.5" x14ac:dyDescent="0.3">
      <c r="A40" s="48" t="s">
        <v>123</v>
      </c>
      <c r="B40" s="61" t="s">
        <v>118</v>
      </c>
      <c r="C40" s="21" t="s">
        <v>108</v>
      </c>
      <c r="D40" s="51">
        <v>3.93</v>
      </c>
      <c r="E40" s="25">
        <v>0</v>
      </c>
      <c r="F40" s="23">
        <f t="shared" si="4"/>
        <v>0</v>
      </c>
    </row>
    <row r="41" spans="1:6" ht="16.5" x14ac:dyDescent="0.3">
      <c r="A41" s="48" t="s">
        <v>124</v>
      </c>
      <c r="B41" s="61" t="s">
        <v>119</v>
      </c>
      <c r="C41" s="21" t="s">
        <v>108</v>
      </c>
      <c r="D41" s="51">
        <v>2.88</v>
      </c>
      <c r="E41" s="25">
        <v>0</v>
      </c>
      <c r="F41" s="23">
        <f t="shared" si="4"/>
        <v>0</v>
      </c>
    </row>
    <row r="42" spans="1:6" ht="28" x14ac:dyDescent="0.3">
      <c r="A42" s="48" t="s">
        <v>127</v>
      </c>
      <c r="B42" s="64" t="s">
        <v>125</v>
      </c>
      <c r="C42" s="21" t="s">
        <v>129</v>
      </c>
      <c r="D42" s="51">
        <v>22.44</v>
      </c>
      <c r="E42" s="25">
        <v>0</v>
      </c>
      <c r="F42" s="23">
        <f t="shared" si="4"/>
        <v>0</v>
      </c>
    </row>
    <row r="43" spans="1:6" ht="16.5" x14ac:dyDescent="0.3">
      <c r="A43" s="48" t="s">
        <v>128</v>
      </c>
      <c r="B43" s="62" t="s">
        <v>126</v>
      </c>
      <c r="C43" s="21" t="s">
        <v>129</v>
      </c>
      <c r="D43" s="51">
        <v>71.8</v>
      </c>
      <c r="E43" s="25">
        <v>0</v>
      </c>
      <c r="F43" s="23">
        <f t="shared" si="4"/>
        <v>0</v>
      </c>
    </row>
    <row r="44" spans="1:6" ht="28" x14ac:dyDescent="0.3">
      <c r="A44" s="48" t="s">
        <v>133</v>
      </c>
      <c r="B44" s="64" t="s">
        <v>130</v>
      </c>
      <c r="C44" s="21" t="s">
        <v>108</v>
      </c>
      <c r="D44" s="51">
        <v>1.9000000000000003E-2</v>
      </c>
      <c r="E44" s="25">
        <v>0</v>
      </c>
      <c r="F44" s="23">
        <f t="shared" si="4"/>
        <v>0</v>
      </c>
    </row>
    <row r="45" spans="1:6" ht="16.5" x14ac:dyDescent="0.3">
      <c r="A45" s="48" t="s">
        <v>134</v>
      </c>
      <c r="B45" s="62" t="s">
        <v>131</v>
      </c>
      <c r="C45" s="21" t="s">
        <v>108</v>
      </c>
      <c r="D45" s="51">
        <v>0.11549999999999999</v>
      </c>
      <c r="E45" s="25">
        <v>0</v>
      </c>
      <c r="F45" s="23">
        <f t="shared" si="4"/>
        <v>0</v>
      </c>
    </row>
    <row r="46" spans="1:6" ht="28" x14ac:dyDescent="0.3">
      <c r="A46" s="48" t="s">
        <v>135</v>
      </c>
      <c r="B46" s="64" t="s">
        <v>132</v>
      </c>
      <c r="C46" s="21" t="s">
        <v>129</v>
      </c>
      <c r="D46" s="51">
        <v>10.45</v>
      </c>
      <c r="E46" s="25">
        <v>0</v>
      </c>
      <c r="F46" s="23">
        <f t="shared" si="4"/>
        <v>0</v>
      </c>
    </row>
    <row r="47" spans="1:6" ht="28" x14ac:dyDescent="0.3">
      <c r="A47" s="48" t="s">
        <v>138</v>
      </c>
      <c r="B47" s="64" t="s">
        <v>136</v>
      </c>
      <c r="C47" s="56" t="s">
        <v>8</v>
      </c>
      <c r="D47" s="45">
        <v>1</v>
      </c>
      <c r="E47" s="25">
        <v>0</v>
      </c>
      <c r="F47" s="23">
        <f t="shared" si="4"/>
        <v>0</v>
      </c>
    </row>
    <row r="48" spans="1:6" ht="28" x14ac:dyDescent="0.3">
      <c r="A48" s="48" t="s">
        <v>139</v>
      </c>
      <c r="B48" s="64" t="s">
        <v>137</v>
      </c>
      <c r="C48" s="56" t="s">
        <v>8</v>
      </c>
      <c r="D48" s="45">
        <v>1</v>
      </c>
      <c r="E48" s="25">
        <v>0</v>
      </c>
      <c r="F48" s="23">
        <f t="shared" si="4"/>
        <v>0</v>
      </c>
    </row>
    <row r="49" spans="1:6" x14ac:dyDescent="0.3">
      <c r="A49" s="48" t="s">
        <v>142</v>
      </c>
      <c r="B49" s="62" t="s">
        <v>140</v>
      </c>
      <c r="C49" s="56" t="s">
        <v>30</v>
      </c>
      <c r="D49" s="45">
        <v>1</v>
      </c>
      <c r="E49" s="25">
        <v>0</v>
      </c>
      <c r="F49" s="23">
        <f t="shared" si="4"/>
        <v>0</v>
      </c>
    </row>
    <row r="50" spans="1:6" x14ac:dyDescent="0.3">
      <c r="A50" s="48" t="s">
        <v>143</v>
      </c>
      <c r="B50" s="62" t="s">
        <v>141</v>
      </c>
      <c r="C50" s="56" t="s">
        <v>30</v>
      </c>
      <c r="D50" s="45">
        <v>1</v>
      </c>
      <c r="E50" s="25">
        <v>0</v>
      </c>
      <c r="F50" s="23">
        <f t="shared" si="4"/>
        <v>0</v>
      </c>
    </row>
    <row r="51" spans="1:6" ht="28" x14ac:dyDescent="0.3">
      <c r="A51" s="48" t="s">
        <v>147</v>
      </c>
      <c r="B51" s="64" t="s">
        <v>144</v>
      </c>
      <c r="C51" s="21" t="s">
        <v>129</v>
      </c>
      <c r="D51" s="51">
        <v>72.16</v>
      </c>
      <c r="E51" s="25">
        <v>0</v>
      </c>
      <c r="F51" s="23">
        <f t="shared" si="4"/>
        <v>0</v>
      </c>
    </row>
    <row r="52" spans="1:6" ht="16.5" x14ac:dyDescent="0.3">
      <c r="A52" s="48" t="s">
        <v>148</v>
      </c>
      <c r="B52" s="62" t="s">
        <v>145</v>
      </c>
      <c r="C52" s="21" t="s">
        <v>129</v>
      </c>
      <c r="D52" s="51">
        <v>39.08</v>
      </c>
      <c r="E52" s="25">
        <v>0</v>
      </c>
      <c r="F52" s="23">
        <f t="shared" si="4"/>
        <v>0</v>
      </c>
    </row>
    <row r="53" spans="1:6" ht="16.5" x14ac:dyDescent="0.3">
      <c r="A53" s="48" t="s">
        <v>149</v>
      </c>
      <c r="B53" s="62" t="s">
        <v>146</v>
      </c>
      <c r="C53" s="21" t="s">
        <v>129</v>
      </c>
      <c r="D53" s="51">
        <v>33.08</v>
      </c>
      <c r="E53" s="25">
        <v>0</v>
      </c>
      <c r="F53" s="23">
        <f t="shared" si="4"/>
        <v>0</v>
      </c>
    </row>
    <row r="54" spans="1:6" ht="16.5" x14ac:dyDescent="0.3">
      <c r="A54" s="48" t="s">
        <v>150</v>
      </c>
      <c r="B54" s="62" t="s">
        <v>162</v>
      </c>
      <c r="C54" s="21" t="s">
        <v>129</v>
      </c>
      <c r="D54" s="51">
        <v>3.9600000000000004</v>
      </c>
      <c r="E54" s="25">
        <v>0</v>
      </c>
      <c r="F54" s="23">
        <f t="shared" si="4"/>
        <v>0</v>
      </c>
    </row>
    <row r="55" spans="1:6" x14ac:dyDescent="0.3">
      <c r="A55" s="26" t="s">
        <v>41</v>
      </c>
      <c r="B55" s="35"/>
      <c r="C55" s="28"/>
      <c r="D55" s="43"/>
      <c r="E55" s="44"/>
      <c r="F55" s="31">
        <f>SUM(F30:F54)</f>
        <v>0</v>
      </c>
    </row>
    <row r="56" spans="1:6" x14ac:dyDescent="0.3">
      <c r="A56" s="2" t="s">
        <v>77</v>
      </c>
      <c r="B56" s="6" t="s">
        <v>45</v>
      </c>
      <c r="C56" s="7"/>
      <c r="D56" s="7"/>
      <c r="E56" s="7"/>
      <c r="F56" s="8"/>
    </row>
    <row r="57" spans="1:6" ht="28" x14ac:dyDescent="0.3">
      <c r="A57" s="41" t="s">
        <v>42</v>
      </c>
      <c r="B57" s="52" t="s">
        <v>151</v>
      </c>
      <c r="C57" s="48" t="s">
        <v>8</v>
      </c>
      <c r="D57" s="32">
        <v>1</v>
      </c>
      <c r="E57" s="25">
        <v>0</v>
      </c>
      <c r="F57" s="23">
        <f t="shared" ref="F57:F58" si="5">PRODUCT(D57:E57)</f>
        <v>0</v>
      </c>
    </row>
    <row r="58" spans="1:6" ht="28" x14ac:dyDescent="0.3">
      <c r="A58" s="41" t="s">
        <v>43</v>
      </c>
      <c r="B58" s="52" t="s">
        <v>186</v>
      </c>
      <c r="C58" s="48" t="s">
        <v>8</v>
      </c>
      <c r="D58" s="32">
        <v>1</v>
      </c>
      <c r="E58" s="25">
        <v>0</v>
      </c>
      <c r="F58" s="23">
        <f t="shared" si="5"/>
        <v>0</v>
      </c>
    </row>
    <row r="59" spans="1:6" x14ac:dyDescent="0.3">
      <c r="A59" s="26" t="s">
        <v>44</v>
      </c>
      <c r="B59" s="35"/>
      <c r="C59" s="28"/>
      <c r="D59" s="43"/>
      <c r="E59" s="44"/>
      <c r="F59" s="31">
        <f>SUM(F57:F58)</f>
        <v>0</v>
      </c>
    </row>
    <row r="60" spans="1:6" ht="42" x14ac:dyDescent="0.3">
      <c r="A60" s="2" t="s">
        <v>78</v>
      </c>
      <c r="B60" s="57" t="s">
        <v>181</v>
      </c>
      <c r="C60" s="58"/>
      <c r="D60" s="58"/>
      <c r="E60" s="58"/>
      <c r="F60" s="59"/>
    </row>
    <row r="61" spans="1:6" x14ac:dyDescent="0.3">
      <c r="A61" s="41" t="s">
        <v>46</v>
      </c>
      <c r="B61" s="42" t="s">
        <v>195</v>
      </c>
      <c r="C61" s="41" t="s">
        <v>30</v>
      </c>
      <c r="D61" s="32">
        <v>1</v>
      </c>
      <c r="E61" s="25">
        <v>0</v>
      </c>
      <c r="F61" s="23">
        <f t="shared" ref="F61:F64" si="6">PRODUCT(D61:E61)</f>
        <v>0</v>
      </c>
    </row>
    <row r="62" spans="1:6" x14ac:dyDescent="0.3">
      <c r="A62" s="41" t="s">
        <v>47</v>
      </c>
      <c r="B62" s="42" t="s">
        <v>196</v>
      </c>
      <c r="C62" s="41" t="s">
        <v>30</v>
      </c>
      <c r="D62" s="32">
        <v>2</v>
      </c>
      <c r="E62" s="25">
        <v>0</v>
      </c>
      <c r="F62" s="23">
        <f t="shared" si="6"/>
        <v>0</v>
      </c>
    </row>
    <row r="63" spans="1:6" x14ac:dyDescent="0.3">
      <c r="A63" s="41" t="s">
        <v>184</v>
      </c>
      <c r="B63" s="50" t="s">
        <v>183</v>
      </c>
      <c r="C63" s="48" t="s">
        <v>8</v>
      </c>
      <c r="D63" s="32">
        <v>1</v>
      </c>
      <c r="E63" s="25">
        <v>0</v>
      </c>
      <c r="F63" s="23">
        <f t="shared" si="6"/>
        <v>0</v>
      </c>
    </row>
    <row r="64" spans="1:6" ht="42" x14ac:dyDescent="0.3">
      <c r="A64" s="41" t="s">
        <v>185</v>
      </c>
      <c r="B64" s="52" t="s">
        <v>182</v>
      </c>
      <c r="C64" s="48" t="s">
        <v>8</v>
      </c>
      <c r="D64" s="32">
        <v>1</v>
      </c>
      <c r="E64" s="25">
        <v>0</v>
      </c>
      <c r="F64" s="23">
        <f t="shared" si="6"/>
        <v>0</v>
      </c>
    </row>
    <row r="65" spans="1:7" x14ac:dyDescent="0.3">
      <c r="A65" s="26" t="s">
        <v>48</v>
      </c>
      <c r="B65" s="35"/>
      <c r="C65" s="28"/>
      <c r="D65" s="43"/>
      <c r="E65" s="44"/>
      <c r="F65" s="31">
        <f>SUM(F61:F64)</f>
        <v>0</v>
      </c>
    </row>
    <row r="66" spans="1:7" x14ac:dyDescent="0.3">
      <c r="A66" s="2" t="s">
        <v>79</v>
      </c>
      <c r="B66" s="6" t="s">
        <v>80</v>
      </c>
      <c r="C66" s="7"/>
      <c r="D66" s="7"/>
      <c r="E66" s="7"/>
      <c r="F66" s="8"/>
    </row>
    <row r="67" spans="1:7" x14ac:dyDescent="0.3">
      <c r="A67" s="41" t="s">
        <v>50</v>
      </c>
      <c r="B67" s="42" t="s">
        <v>71</v>
      </c>
      <c r="C67" s="41" t="s">
        <v>8</v>
      </c>
      <c r="D67" s="32">
        <v>1</v>
      </c>
      <c r="E67" s="25">
        <v>0</v>
      </c>
      <c r="F67" s="23">
        <f t="shared" ref="F67:F70" si="7">PRODUCT(D67:E67)</f>
        <v>0</v>
      </c>
    </row>
    <row r="68" spans="1:7" x14ac:dyDescent="0.3">
      <c r="A68" s="41" t="s">
        <v>51</v>
      </c>
      <c r="B68" s="42" t="s">
        <v>72</v>
      </c>
      <c r="C68" s="41" t="s">
        <v>8</v>
      </c>
      <c r="D68" s="32">
        <v>1</v>
      </c>
      <c r="E68" s="25">
        <v>0</v>
      </c>
      <c r="F68" s="23">
        <f t="shared" si="7"/>
        <v>0</v>
      </c>
    </row>
    <row r="69" spans="1:7" ht="28" x14ac:dyDescent="0.3">
      <c r="A69" s="41" t="s">
        <v>52</v>
      </c>
      <c r="B69" s="47" t="s">
        <v>81</v>
      </c>
      <c r="C69" s="41" t="s">
        <v>8</v>
      </c>
      <c r="D69" s="32">
        <v>1</v>
      </c>
      <c r="E69" s="25">
        <v>0</v>
      </c>
      <c r="F69" s="23">
        <f t="shared" si="7"/>
        <v>0</v>
      </c>
    </row>
    <row r="70" spans="1:7" ht="28" x14ac:dyDescent="0.3">
      <c r="A70" s="41" t="s">
        <v>82</v>
      </c>
      <c r="B70" s="47" t="s">
        <v>73</v>
      </c>
      <c r="C70" s="41" t="s">
        <v>8</v>
      </c>
      <c r="D70" s="32">
        <v>1</v>
      </c>
      <c r="E70" s="25">
        <v>0</v>
      </c>
      <c r="F70" s="23">
        <f t="shared" si="7"/>
        <v>0</v>
      </c>
    </row>
    <row r="71" spans="1:7" x14ac:dyDescent="0.3">
      <c r="A71" s="26" t="s">
        <v>53</v>
      </c>
      <c r="B71" s="35"/>
      <c r="C71" s="28"/>
      <c r="D71" s="43"/>
      <c r="E71" s="44"/>
      <c r="F71" s="31">
        <f>SUM(F67:F70)</f>
        <v>0</v>
      </c>
    </row>
    <row r="72" spans="1:7" x14ac:dyDescent="0.3">
      <c r="A72" s="6" t="s">
        <v>74</v>
      </c>
      <c r="B72" s="7"/>
      <c r="C72" s="7"/>
      <c r="D72" s="7"/>
      <c r="E72" s="8"/>
      <c r="F72" s="10">
        <f>SUM(F8,F16,F21,F28,F55,F59,F65,F71)</f>
        <v>0</v>
      </c>
      <c r="G72" s="11"/>
    </row>
    <row r="73" spans="1:7" x14ac:dyDescent="0.3">
      <c r="A73" s="6" t="s">
        <v>192</v>
      </c>
      <c r="B73" s="7"/>
      <c r="C73" s="7"/>
      <c r="D73" s="7"/>
      <c r="E73" s="8"/>
      <c r="F73" s="10">
        <f>PRODUCT(F72,3)</f>
        <v>0</v>
      </c>
      <c r="G73" s="14"/>
    </row>
    <row r="74" spans="1:7" x14ac:dyDescent="0.3">
      <c r="G74" s="14"/>
    </row>
    <row r="76" spans="1:7" x14ac:dyDescent="0.3">
      <c r="G76" s="14"/>
    </row>
  </sheetData>
  <printOptions horizontalCentered="1"/>
  <pageMargins left="0.70866141732283472" right="0.70866141732283472" top="0.74803149606299213" bottom="0.74803149606299213" header="0.31496062992125984" footer="0.31496062992125984"/>
  <pageSetup paperSize="9" scale="56" orientation="portrait" r:id="rId1"/>
  <ignoredErrors>
    <ignoredError sqref="F72:F7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C518A-B59C-4074-AC7C-6C524FEBAAD0}">
  <sheetPr>
    <tabColor theme="6" tint="0.59999389629810485"/>
  </sheetPr>
  <dimension ref="A1:E76"/>
  <sheetViews>
    <sheetView view="pageBreakPreview" zoomScale="96" zoomScaleNormal="92" zoomScaleSheetLayoutView="96" workbookViewId="0">
      <selection activeCell="A2" sqref="A2"/>
    </sheetView>
  </sheetViews>
  <sheetFormatPr defaultColWidth="9.1796875" defaultRowHeight="14" x14ac:dyDescent="0.3"/>
  <cols>
    <col min="1" max="1" width="5" style="12" customWidth="1"/>
    <col min="2" max="2" width="82.7265625" style="1" bestFit="1" customWidth="1"/>
    <col min="3" max="3" width="82.7265625" style="1" customWidth="1"/>
    <col min="4" max="4" width="10.7265625" style="1" customWidth="1"/>
    <col min="5" max="5" width="13.7265625" style="1" customWidth="1"/>
    <col min="6" max="253" width="9.1796875" style="1"/>
    <col min="254" max="254" width="8.54296875" style="1" customWidth="1"/>
    <col min="255" max="255" width="38.453125" style="1" customWidth="1"/>
    <col min="256" max="257" width="9.1796875" style="1"/>
    <col min="258" max="258" width="14.54296875" style="1" customWidth="1"/>
    <col min="259" max="259" width="17.453125" style="1" customWidth="1"/>
    <col min="260" max="260" width="11.453125" style="1" customWidth="1"/>
    <col min="261" max="509" width="9.1796875" style="1"/>
    <col min="510" max="510" width="8.54296875" style="1" customWidth="1"/>
    <col min="511" max="511" width="38.453125" style="1" customWidth="1"/>
    <col min="512" max="513" width="9.1796875" style="1"/>
    <col min="514" max="514" width="14.54296875" style="1" customWidth="1"/>
    <col min="515" max="515" width="17.453125" style="1" customWidth="1"/>
    <col min="516" max="516" width="11.453125" style="1" customWidth="1"/>
    <col min="517" max="765" width="9.1796875" style="1"/>
    <col min="766" max="766" width="8.54296875" style="1" customWidth="1"/>
    <col min="767" max="767" width="38.453125" style="1" customWidth="1"/>
    <col min="768" max="769" width="9.1796875" style="1"/>
    <col min="770" max="770" width="14.54296875" style="1" customWidth="1"/>
    <col min="771" max="771" width="17.453125" style="1" customWidth="1"/>
    <col min="772" max="772" width="11.453125" style="1" customWidth="1"/>
    <col min="773" max="1021" width="9.1796875" style="1"/>
    <col min="1022" max="1022" width="8.54296875" style="1" customWidth="1"/>
    <col min="1023" max="1023" width="38.453125" style="1" customWidth="1"/>
    <col min="1024" max="1025" width="9.1796875" style="1"/>
    <col min="1026" max="1026" width="14.54296875" style="1" customWidth="1"/>
    <col min="1027" max="1027" width="17.453125" style="1" customWidth="1"/>
    <col min="1028" max="1028" width="11.453125" style="1" customWidth="1"/>
    <col min="1029" max="1277" width="9.1796875" style="1"/>
    <col min="1278" max="1278" width="8.54296875" style="1" customWidth="1"/>
    <col min="1279" max="1279" width="38.453125" style="1" customWidth="1"/>
    <col min="1280" max="1281" width="9.1796875" style="1"/>
    <col min="1282" max="1282" width="14.54296875" style="1" customWidth="1"/>
    <col min="1283" max="1283" width="17.453125" style="1" customWidth="1"/>
    <col min="1284" max="1284" width="11.453125" style="1" customWidth="1"/>
    <col min="1285" max="1533" width="9.1796875" style="1"/>
    <col min="1534" max="1534" width="8.54296875" style="1" customWidth="1"/>
    <col min="1535" max="1535" width="38.453125" style="1" customWidth="1"/>
    <col min="1536" max="1537" width="9.1796875" style="1"/>
    <col min="1538" max="1538" width="14.54296875" style="1" customWidth="1"/>
    <col min="1539" max="1539" width="17.453125" style="1" customWidth="1"/>
    <col min="1540" max="1540" width="11.453125" style="1" customWidth="1"/>
    <col min="1541" max="1789" width="9.1796875" style="1"/>
    <col min="1790" max="1790" width="8.54296875" style="1" customWidth="1"/>
    <col min="1791" max="1791" width="38.453125" style="1" customWidth="1"/>
    <col min="1792" max="1793" width="9.1796875" style="1"/>
    <col min="1794" max="1794" width="14.54296875" style="1" customWidth="1"/>
    <col min="1795" max="1795" width="17.453125" style="1" customWidth="1"/>
    <col min="1796" max="1796" width="11.453125" style="1" customWidth="1"/>
    <col min="1797" max="2045" width="9.1796875" style="1"/>
    <col min="2046" max="2046" width="8.54296875" style="1" customWidth="1"/>
    <col min="2047" max="2047" width="38.453125" style="1" customWidth="1"/>
    <col min="2048" max="2049" width="9.1796875" style="1"/>
    <col min="2050" max="2050" width="14.54296875" style="1" customWidth="1"/>
    <col min="2051" max="2051" width="17.453125" style="1" customWidth="1"/>
    <col min="2052" max="2052" width="11.453125" style="1" customWidth="1"/>
    <col min="2053" max="2301" width="9.1796875" style="1"/>
    <col min="2302" max="2302" width="8.54296875" style="1" customWidth="1"/>
    <col min="2303" max="2303" width="38.453125" style="1" customWidth="1"/>
    <col min="2304" max="2305" width="9.1796875" style="1"/>
    <col min="2306" max="2306" width="14.54296875" style="1" customWidth="1"/>
    <col min="2307" max="2307" width="17.453125" style="1" customWidth="1"/>
    <col min="2308" max="2308" width="11.453125" style="1" customWidth="1"/>
    <col min="2309" max="2557" width="9.1796875" style="1"/>
    <col min="2558" max="2558" width="8.54296875" style="1" customWidth="1"/>
    <col min="2559" max="2559" width="38.453125" style="1" customWidth="1"/>
    <col min="2560" max="2561" width="9.1796875" style="1"/>
    <col min="2562" max="2562" width="14.54296875" style="1" customWidth="1"/>
    <col min="2563" max="2563" width="17.453125" style="1" customWidth="1"/>
    <col min="2564" max="2564" width="11.453125" style="1" customWidth="1"/>
    <col min="2565" max="2813" width="9.1796875" style="1"/>
    <col min="2814" max="2814" width="8.54296875" style="1" customWidth="1"/>
    <col min="2815" max="2815" width="38.453125" style="1" customWidth="1"/>
    <col min="2816" max="2817" width="9.1796875" style="1"/>
    <col min="2818" max="2818" width="14.54296875" style="1" customWidth="1"/>
    <col min="2819" max="2819" width="17.453125" style="1" customWidth="1"/>
    <col min="2820" max="2820" width="11.453125" style="1" customWidth="1"/>
    <col min="2821" max="3069" width="9.1796875" style="1"/>
    <col min="3070" max="3070" width="8.54296875" style="1" customWidth="1"/>
    <col min="3071" max="3071" width="38.453125" style="1" customWidth="1"/>
    <col min="3072" max="3073" width="9.1796875" style="1"/>
    <col min="3074" max="3074" width="14.54296875" style="1" customWidth="1"/>
    <col min="3075" max="3075" width="17.453125" style="1" customWidth="1"/>
    <col min="3076" max="3076" width="11.453125" style="1" customWidth="1"/>
    <col min="3077" max="3325" width="9.1796875" style="1"/>
    <col min="3326" max="3326" width="8.54296875" style="1" customWidth="1"/>
    <col min="3327" max="3327" width="38.453125" style="1" customWidth="1"/>
    <col min="3328" max="3329" width="9.1796875" style="1"/>
    <col min="3330" max="3330" width="14.54296875" style="1" customWidth="1"/>
    <col min="3331" max="3331" width="17.453125" style="1" customWidth="1"/>
    <col min="3332" max="3332" width="11.453125" style="1" customWidth="1"/>
    <col min="3333" max="3581" width="9.1796875" style="1"/>
    <col min="3582" max="3582" width="8.54296875" style="1" customWidth="1"/>
    <col min="3583" max="3583" width="38.453125" style="1" customWidth="1"/>
    <col min="3584" max="3585" width="9.1796875" style="1"/>
    <col min="3586" max="3586" width="14.54296875" style="1" customWidth="1"/>
    <col min="3587" max="3587" width="17.453125" style="1" customWidth="1"/>
    <col min="3588" max="3588" width="11.453125" style="1" customWidth="1"/>
    <col min="3589" max="3837" width="9.1796875" style="1"/>
    <col min="3838" max="3838" width="8.54296875" style="1" customWidth="1"/>
    <col min="3839" max="3839" width="38.453125" style="1" customWidth="1"/>
    <col min="3840" max="3841" width="9.1796875" style="1"/>
    <col min="3842" max="3842" width="14.54296875" style="1" customWidth="1"/>
    <col min="3843" max="3843" width="17.453125" style="1" customWidth="1"/>
    <col min="3844" max="3844" width="11.453125" style="1" customWidth="1"/>
    <col min="3845" max="4093" width="9.1796875" style="1"/>
    <col min="4094" max="4094" width="8.54296875" style="1" customWidth="1"/>
    <col min="4095" max="4095" width="38.453125" style="1" customWidth="1"/>
    <col min="4096" max="4097" width="9.1796875" style="1"/>
    <col min="4098" max="4098" width="14.54296875" style="1" customWidth="1"/>
    <col min="4099" max="4099" width="17.453125" style="1" customWidth="1"/>
    <col min="4100" max="4100" width="11.453125" style="1" customWidth="1"/>
    <col min="4101" max="4349" width="9.1796875" style="1"/>
    <col min="4350" max="4350" width="8.54296875" style="1" customWidth="1"/>
    <col min="4351" max="4351" width="38.453125" style="1" customWidth="1"/>
    <col min="4352" max="4353" width="9.1796875" style="1"/>
    <col min="4354" max="4354" width="14.54296875" style="1" customWidth="1"/>
    <col min="4355" max="4355" width="17.453125" style="1" customWidth="1"/>
    <col min="4356" max="4356" width="11.453125" style="1" customWidth="1"/>
    <col min="4357" max="4605" width="9.1796875" style="1"/>
    <col min="4606" max="4606" width="8.54296875" style="1" customWidth="1"/>
    <col min="4607" max="4607" width="38.453125" style="1" customWidth="1"/>
    <col min="4608" max="4609" width="9.1796875" style="1"/>
    <col min="4610" max="4610" width="14.54296875" style="1" customWidth="1"/>
    <col min="4611" max="4611" width="17.453125" style="1" customWidth="1"/>
    <col min="4612" max="4612" width="11.453125" style="1" customWidth="1"/>
    <col min="4613" max="4861" width="9.1796875" style="1"/>
    <col min="4862" max="4862" width="8.54296875" style="1" customWidth="1"/>
    <col min="4863" max="4863" width="38.453125" style="1" customWidth="1"/>
    <col min="4864" max="4865" width="9.1796875" style="1"/>
    <col min="4866" max="4866" width="14.54296875" style="1" customWidth="1"/>
    <col min="4867" max="4867" width="17.453125" style="1" customWidth="1"/>
    <col min="4868" max="4868" width="11.453125" style="1" customWidth="1"/>
    <col min="4869" max="5117" width="9.1796875" style="1"/>
    <col min="5118" max="5118" width="8.54296875" style="1" customWidth="1"/>
    <col min="5119" max="5119" width="38.453125" style="1" customWidth="1"/>
    <col min="5120" max="5121" width="9.1796875" style="1"/>
    <col min="5122" max="5122" width="14.54296875" style="1" customWidth="1"/>
    <col min="5123" max="5123" width="17.453125" style="1" customWidth="1"/>
    <col min="5124" max="5124" width="11.453125" style="1" customWidth="1"/>
    <col min="5125" max="5373" width="9.1796875" style="1"/>
    <col min="5374" max="5374" width="8.54296875" style="1" customWidth="1"/>
    <col min="5375" max="5375" width="38.453125" style="1" customWidth="1"/>
    <col min="5376" max="5377" width="9.1796875" style="1"/>
    <col min="5378" max="5378" width="14.54296875" style="1" customWidth="1"/>
    <col min="5379" max="5379" width="17.453125" style="1" customWidth="1"/>
    <col min="5380" max="5380" width="11.453125" style="1" customWidth="1"/>
    <col min="5381" max="5629" width="9.1796875" style="1"/>
    <col min="5630" max="5630" width="8.54296875" style="1" customWidth="1"/>
    <col min="5631" max="5631" width="38.453125" style="1" customWidth="1"/>
    <col min="5632" max="5633" width="9.1796875" style="1"/>
    <col min="5634" max="5634" width="14.54296875" style="1" customWidth="1"/>
    <col min="5635" max="5635" width="17.453125" style="1" customWidth="1"/>
    <col min="5636" max="5636" width="11.453125" style="1" customWidth="1"/>
    <col min="5637" max="5885" width="9.1796875" style="1"/>
    <col min="5886" max="5886" width="8.54296875" style="1" customWidth="1"/>
    <col min="5887" max="5887" width="38.453125" style="1" customWidth="1"/>
    <col min="5888" max="5889" width="9.1796875" style="1"/>
    <col min="5890" max="5890" width="14.54296875" style="1" customWidth="1"/>
    <col min="5891" max="5891" width="17.453125" style="1" customWidth="1"/>
    <col min="5892" max="5892" width="11.453125" style="1" customWidth="1"/>
    <col min="5893" max="6141" width="9.1796875" style="1"/>
    <col min="6142" max="6142" width="8.54296875" style="1" customWidth="1"/>
    <col min="6143" max="6143" width="38.453125" style="1" customWidth="1"/>
    <col min="6144" max="6145" width="9.1796875" style="1"/>
    <col min="6146" max="6146" width="14.54296875" style="1" customWidth="1"/>
    <col min="6147" max="6147" width="17.453125" style="1" customWidth="1"/>
    <col min="6148" max="6148" width="11.453125" style="1" customWidth="1"/>
    <col min="6149" max="6397" width="9.1796875" style="1"/>
    <col min="6398" max="6398" width="8.54296875" style="1" customWidth="1"/>
    <col min="6399" max="6399" width="38.453125" style="1" customWidth="1"/>
    <col min="6400" max="6401" width="9.1796875" style="1"/>
    <col min="6402" max="6402" width="14.54296875" style="1" customWidth="1"/>
    <col min="6403" max="6403" width="17.453125" style="1" customWidth="1"/>
    <col min="6404" max="6404" width="11.453125" style="1" customWidth="1"/>
    <col min="6405" max="6653" width="9.1796875" style="1"/>
    <col min="6654" max="6654" width="8.54296875" style="1" customWidth="1"/>
    <col min="6655" max="6655" width="38.453125" style="1" customWidth="1"/>
    <col min="6656" max="6657" width="9.1796875" style="1"/>
    <col min="6658" max="6658" width="14.54296875" style="1" customWidth="1"/>
    <col min="6659" max="6659" width="17.453125" style="1" customWidth="1"/>
    <col min="6660" max="6660" width="11.453125" style="1" customWidth="1"/>
    <col min="6661" max="6909" width="9.1796875" style="1"/>
    <col min="6910" max="6910" width="8.54296875" style="1" customWidth="1"/>
    <col min="6911" max="6911" width="38.453125" style="1" customWidth="1"/>
    <col min="6912" max="6913" width="9.1796875" style="1"/>
    <col min="6914" max="6914" width="14.54296875" style="1" customWidth="1"/>
    <col min="6915" max="6915" width="17.453125" style="1" customWidth="1"/>
    <col min="6916" max="6916" width="11.453125" style="1" customWidth="1"/>
    <col min="6917" max="7165" width="9.1796875" style="1"/>
    <col min="7166" max="7166" width="8.54296875" style="1" customWidth="1"/>
    <col min="7167" max="7167" width="38.453125" style="1" customWidth="1"/>
    <col min="7168" max="7169" width="9.1796875" style="1"/>
    <col min="7170" max="7170" width="14.54296875" style="1" customWidth="1"/>
    <col min="7171" max="7171" width="17.453125" style="1" customWidth="1"/>
    <col min="7172" max="7172" width="11.453125" style="1" customWidth="1"/>
    <col min="7173" max="7421" width="9.1796875" style="1"/>
    <col min="7422" max="7422" width="8.54296875" style="1" customWidth="1"/>
    <col min="7423" max="7423" width="38.453125" style="1" customWidth="1"/>
    <col min="7424" max="7425" width="9.1796875" style="1"/>
    <col min="7426" max="7426" width="14.54296875" style="1" customWidth="1"/>
    <col min="7427" max="7427" width="17.453125" style="1" customWidth="1"/>
    <col min="7428" max="7428" width="11.453125" style="1" customWidth="1"/>
    <col min="7429" max="7677" width="9.1796875" style="1"/>
    <col min="7678" max="7678" width="8.54296875" style="1" customWidth="1"/>
    <col min="7679" max="7679" width="38.453125" style="1" customWidth="1"/>
    <col min="7680" max="7681" width="9.1796875" style="1"/>
    <col min="7682" max="7682" width="14.54296875" style="1" customWidth="1"/>
    <col min="7683" max="7683" width="17.453125" style="1" customWidth="1"/>
    <col min="7684" max="7684" width="11.453125" style="1" customWidth="1"/>
    <col min="7685" max="7933" width="9.1796875" style="1"/>
    <col min="7934" max="7934" width="8.54296875" style="1" customWidth="1"/>
    <col min="7935" max="7935" width="38.453125" style="1" customWidth="1"/>
    <col min="7936" max="7937" width="9.1796875" style="1"/>
    <col min="7938" max="7938" width="14.54296875" style="1" customWidth="1"/>
    <col min="7939" max="7939" width="17.453125" style="1" customWidth="1"/>
    <col min="7940" max="7940" width="11.453125" style="1" customWidth="1"/>
    <col min="7941" max="8189" width="9.1796875" style="1"/>
    <col min="8190" max="8190" width="8.54296875" style="1" customWidth="1"/>
    <col min="8191" max="8191" width="38.453125" style="1" customWidth="1"/>
    <col min="8192" max="8193" width="9.1796875" style="1"/>
    <col min="8194" max="8194" width="14.54296875" style="1" customWidth="1"/>
    <col min="8195" max="8195" width="17.453125" style="1" customWidth="1"/>
    <col min="8196" max="8196" width="11.453125" style="1" customWidth="1"/>
    <col min="8197" max="8445" width="9.1796875" style="1"/>
    <col min="8446" max="8446" width="8.54296875" style="1" customWidth="1"/>
    <col min="8447" max="8447" width="38.453125" style="1" customWidth="1"/>
    <col min="8448" max="8449" width="9.1796875" style="1"/>
    <col min="8450" max="8450" width="14.54296875" style="1" customWidth="1"/>
    <col min="8451" max="8451" width="17.453125" style="1" customWidth="1"/>
    <col min="8452" max="8452" width="11.453125" style="1" customWidth="1"/>
    <col min="8453" max="8701" width="9.1796875" style="1"/>
    <col min="8702" max="8702" width="8.54296875" style="1" customWidth="1"/>
    <col min="8703" max="8703" width="38.453125" style="1" customWidth="1"/>
    <col min="8704" max="8705" width="9.1796875" style="1"/>
    <col min="8706" max="8706" width="14.54296875" style="1" customWidth="1"/>
    <col min="8707" max="8707" width="17.453125" style="1" customWidth="1"/>
    <col min="8708" max="8708" width="11.453125" style="1" customWidth="1"/>
    <col min="8709" max="8957" width="9.1796875" style="1"/>
    <col min="8958" max="8958" width="8.54296875" style="1" customWidth="1"/>
    <col min="8959" max="8959" width="38.453125" style="1" customWidth="1"/>
    <col min="8960" max="8961" width="9.1796875" style="1"/>
    <col min="8962" max="8962" width="14.54296875" style="1" customWidth="1"/>
    <col min="8963" max="8963" width="17.453125" style="1" customWidth="1"/>
    <col min="8964" max="8964" width="11.453125" style="1" customWidth="1"/>
    <col min="8965" max="9213" width="9.1796875" style="1"/>
    <col min="9214" max="9214" width="8.54296875" style="1" customWidth="1"/>
    <col min="9215" max="9215" width="38.453125" style="1" customWidth="1"/>
    <col min="9216" max="9217" width="9.1796875" style="1"/>
    <col min="9218" max="9218" width="14.54296875" style="1" customWidth="1"/>
    <col min="9219" max="9219" width="17.453125" style="1" customWidth="1"/>
    <col min="9220" max="9220" width="11.453125" style="1" customWidth="1"/>
    <col min="9221" max="9469" width="9.1796875" style="1"/>
    <col min="9470" max="9470" width="8.54296875" style="1" customWidth="1"/>
    <col min="9471" max="9471" width="38.453125" style="1" customWidth="1"/>
    <col min="9472" max="9473" width="9.1796875" style="1"/>
    <col min="9474" max="9474" width="14.54296875" style="1" customWidth="1"/>
    <col min="9475" max="9475" width="17.453125" style="1" customWidth="1"/>
    <col min="9476" max="9476" width="11.453125" style="1" customWidth="1"/>
    <col min="9477" max="9725" width="9.1796875" style="1"/>
    <col min="9726" max="9726" width="8.54296875" style="1" customWidth="1"/>
    <col min="9727" max="9727" width="38.453125" style="1" customWidth="1"/>
    <col min="9728" max="9729" width="9.1796875" style="1"/>
    <col min="9730" max="9730" width="14.54296875" style="1" customWidth="1"/>
    <col min="9731" max="9731" width="17.453125" style="1" customWidth="1"/>
    <col min="9732" max="9732" width="11.453125" style="1" customWidth="1"/>
    <col min="9733" max="9981" width="9.1796875" style="1"/>
    <col min="9982" max="9982" width="8.54296875" style="1" customWidth="1"/>
    <col min="9983" max="9983" width="38.453125" style="1" customWidth="1"/>
    <col min="9984" max="9985" width="9.1796875" style="1"/>
    <col min="9986" max="9986" width="14.54296875" style="1" customWidth="1"/>
    <col min="9987" max="9987" width="17.453125" style="1" customWidth="1"/>
    <col min="9988" max="9988" width="11.453125" style="1" customWidth="1"/>
    <col min="9989" max="10237" width="9.1796875" style="1"/>
    <col min="10238" max="10238" width="8.54296875" style="1" customWidth="1"/>
    <col min="10239" max="10239" width="38.453125" style="1" customWidth="1"/>
    <col min="10240" max="10241" width="9.1796875" style="1"/>
    <col min="10242" max="10242" width="14.54296875" style="1" customWidth="1"/>
    <col min="10243" max="10243" width="17.453125" style="1" customWidth="1"/>
    <col min="10244" max="10244" width="11.453125" style="1" customWidth="1"/>
    <col min="10245" max="10493" width="9.1796875" style="1"/>
    <col min="10494" max="10494" width="8.54296875" style="1" customWidth="1"/>
    <col min="10495" max="10495" width="38.453125" style="1" customWidth="1"/>
    <col min="10496" max="10497" width="9.1796875" style="1"/>
    <col min="10498" max="10498" width="14.54296875" style="1" customWidth="1"/>
    <col min="10499" max="10499" width="17.453125" style="1" customWidth="1"/>
    <col min="10500" max="10500" width="11.453125" style="1" customWidth="1"/>
    <col min="10501" max="10749" width="9.1796875" style="1"/>
    <col min="10750" max="10750" width="8.54296875" style="1" customWidth="1"/>
    <col min="10751" max="10751" width="38.453125" style="1" customWidth="1"/>
    <col min="10752" max="10753" width="9.1796875" style="1"/>
    <col min="10754" max="10754" width="14.54296875" style="1" customWidth="1"/>
    <col min="10755" max="10755" width="17.453125" style="1" customWidth="1"/>
    <col min="10756" max="10756" width="11.453125" style="1" customWidth="1"/>
    <col min="10757" max="11005" width="9.1796875" style="1"/>
    <col min="11006" max="11006" width="8.54296875" style="1" customWidth="1"/>
    <col min="11007" max="11007" width="38.453125" style="1" customWidth="1"/>
    <col min="11008" max="11009" width="9.1796875" style="1"/>
    <col min="11010" max="11010" width="14.54296875" style="1" customWidth="1"/>
    <col min="11011" max="11011" width="17.453125" style="1" customWidth="1"/>
    <col min="11012" max="11012" width="11.453125" style="1" customWidth="1"/>
    <col min="11013" max="11261" width="9.1796875" style="1"/>
    <col min="11262" max="11262" width="8.54296875" style="1" customWidth="1"/>
    <col min="11263" max="11263" width="38.453125" style="1" customWidth="1"/>
    <col min="11264" max="11265" width="9.1796875" style="1"/>
    <col min="11266" max="11266" width="14.54296875" style="1" customWidth="1"/>
    <col min="11267" max="11267" width="17.453125" style="1" customWidth="1"/>
    <col min="11268" max="11268" width="11.453125" style="1" customWidth="1"/>
    <col min="11269" max="11517" width="9.1796875" style="1"/>
    <col min="11518" max="11518" width="8.54296875" style="1" customWidth="1"/>
    <col min="11519" max="11519" width="38.453125" style="1" customWidth="1"/>
    <col min="11520" max="11521" width="9.1796875" style="1"/>
    <col min="11522" max="11522" width="14.54296875" style="1" customWidth="1"/>
    <col min="11523" max="11523" width="17.453125" style="1" customWidth="1"/>
    <col min="11524" max="11524" width="11.453125" style="1" customWidth="1"/>
    <col min="11525" max="11773" width="9.1796875" style="1"/>
    <col min="11774" max="11774" width="8.54296875" style="1" customWidth="1"/>
    <col min="11775" max="11775" width="38.453125" style="1" customWidth="1"/>
    <col min="11776" max="11777" width="9.1796875" style="1"/>
    <col min="11778" max="11778" width="14.54296875" style="1" customWidth="1"/>
    <col min="11779" max="11779" width="17.453125" style="1" customWidth="1"/>
    <col min="11780" max="11780" width="11.453125" style="1" customWidth="1"/>
    <col min="11781" max="12029" width="9.1796875" style="1"/>
    <col min="12030" max="12030" width="8.54296875" style="1" customWidth="1"/>
    <col min="12031" max="12031" width="38.453125" style="1" customWidth="1"/>
    <col min="12032" max="12033" width="9.1796875" style="1"/>
    <col min="12034" max="12034" width="14.54296875" style="1" customWidth="1"/>
    <col min="12035" max="12035" width="17.453125" style="1" customWidth="1"/>
    <col min="12036" max="12036" width="11.453125" style="1" customWidth="1"/>
    <col min="12037" max="12285" width="9.1796875" style="1"/>
    <col min="12286" max="12286" width="8.54296875" style="1" customWidth="1"/>
    <col min="12287" max="12287" width="38.453125" style="1" customWidth="1"/>
    <col min="12288" max="12289" width="9.1796875" style="1"/>
    <col min="12290" max="12290" width="14.54296875" style="1" customWidth="1"/>
    <col min="12291" max="12291" width="17.453125" style="1" customWidth="1"/>
    <col min="12292" max="12292" width="11.453125" style="1" customWidth="1"/>
    <col min="12293" max="12541" width="9.1796875" style="1"/>
    <col min="12542" max="12542" width="8.54296875" style="1" customWidth="1"/>
    <col min="12543" max="12543" width="38.453125" style="1" customWidth="1"/>
    <col min="12544" max="12545" width="9.1796875" style="1"/>
    <col min="12546" max="12546" width="14.54296875" style="1" customWidth="1"/>
    <col min="12547" max="12547" width="17.453125" style="1" customWidth="1"/>
    <col min="12548" max="12548" width="11.453125" style="1" customWidth="1"/>
    <col min="12549" max="12797" width="9.1796875" style="1"/>
    <col min="12798" max="12798" width="8.54296875" style="1" customWidth="1"/>
    <col min="12799" max="12799" width="38.453125" style="1" customWidth="1"/>
    <col min="12800" max="12801" width="9.1796875" style="1"/>
    <col min="12802" max="12802" width="14.54296875" style="1" customWidth="1"/>
    <col min="12803" max="12803" width="17.453125" style="1" customWidth="1"/>
    <col min="12804" max="12804" width="11.453125" style="1" customWidth="1"/>
    <col min="12805" max="13053" width="9.1796875" style="1"/>
    <col min="13054" max="13054" width="8.54296875" style="1" customWidth="1"/>
    <col min="13055" max="13055" width="38.453125" style="1" customWidth="1"/>
    <col min="13056" max="13057" width="9.1796875" style="1"/>
    <col min="13058" max="13058" width="14.54296875" style="1" customWidth="1"/>
    <col min="13059" max="13059" width="17.453125" style="1" customWidth="1"/>
    <col min="13060" max="13060" width="11.453125" style="1" customWidth="1"/>
    <col min="13061" max="13309" width="9.1796875" style="1"/>
    <col min="13310" max="13310" width="8.54296875" style="1" customWidth="1"/>
    <col min="13311" max="13311" width="38.453125" style="1" customWidth="1"/>
    <col min="13312" max="13313" width="9.1796875" style="1"/>
    <col min="13314" max="13314" width="14.54296875" style="1" customWidth="1"/>
    <col min="13315" max="13315" width="17.453125" style="1" customWidth="1"/>
    <col min="13316" max="13316" width="11.453125" style="1" customWidth="1"/>
    <col min="13317" max="13565" width="9.1796875" style="1"/>
    <col min="13566" max="13566" width="8.54296875" style="1" customWidth="1"/>
    <col min="13567" max="13567" width="38.453125" style="1" customWidth="1"/>
    <col min="13568" max="13569" width="9.1796875" style="1"/>
    <col min="13570" max="13570" width="14.54296875" style="1" customWidth="1"/>
    <col min="13571" max="13571" width="17.453125" style="1" customWidth="1"/>
    <col min="13572" max="13572" width="11.453125" style="1" customWidth="1"/>
    <col min="13573" max="13821" width="9.1796875" style="1"/>
    <col min="13822" max="13822" width="8.54296875" style="1" customWidth="1"/>
    <col min="13823" max="13823" width="38.453125" style="1" customWidth="1"/>
    <col min="13824" max="13825" width="9.1796875" style="1"/>
    <col min="13826" max="13826" width="14.54296875" style="1" customWidth="1"/>
    <col min="13827" max="13827" width="17.453125" style="1" customWidth="1"/>
    <col min="13828" max="13828" width="11.453125" style="1" customWidth="1"/>
    <col min="13829" max="14077" width="9.1796875" style="1"/>
    <col min="14078" max="14078" width="8.54296875" style="1" customWidth="1"/>
    <col min="14079" max="14079" width="38.453125" style="1" customWidth="1"/>
    <col min="14080" max="14081" width="9.1796875" style="1"/>
    <col min="14082" max="14082" width="14.54296875" style="1" customWidth="1"/>
    <col min="14083" max="14083" width="17.453125" style="1" customWidth="1"/>
    <col min="14084" max="14084" width="11.453125" style="1" customWidth="1"/>
    <col min="14085" max="14333" width="9.1796875" style="1"/>
    <col min="14334" max="14334" width="8.54296875" style="1" customWidth="1"/>
    <col min="14335" max="14335" width="38.453125" style="1" customWidth="1"/>
    <col min="14336" max="14337" width="9.1796875" style="1"/>
    <col min="14338" max="14338" width="14.54296875" style="1" customWidth="1"/>
    <col min="14339" max="14339" width="17.453125" style="1" customWidth="1"/>
    <col min="14340" max="14340" width="11.453125" style="1" customWidth="1"/>
    <col min="14341" max="14589" width="9.1796875" style="1"/>
    <col min="14590" max="14590" width="8.54296875" style="1" customWidth="1"/>
    <col min="14591" max="14591" width="38.453125" style="1" customWidth="1"/>
    <col min="14592" max="14593" width="9.1796875" style="1"/>
    <col min="14594" max="14594" width="14.54296875" style="1" customWidth="1"/>
    <col min="14595" max="14595" width="17.453125" style="1" customWidth="1"/>
    <col min="14596" max="14596" width="11.453125" style="1" customWidth="1"/>
    <col min="14597" max="14845" width="9.1796875" style="1"/>
    <col min="14846" max="14846" width="8.54296875" style="1" customWidth="1"/>
    <col min="14847" max="14847" width="38.453125" style="1" customWidth="1"/>
    <col min="14848" max="14849" width="9.1796875" style="1"/>
    <col min="14850" max="14850" width="14.54296875" style="1" customWidth="1"/>
    <col min="14851" max="14851" width="17.453125" style="1" customWidth="1"/>
    <col min="14852" max="14852" width="11.453125" style="1" customWidth="1"/>
    <col min="14853" max="15101" width="9.1796875" style="1"/>
    <col min="15102" max="15102" width="8.54296875" style="1" customWidth="1"/>
    <col min="15103" max="15103" width="38.453125" style="1" customWidth="1"/>
    <col min="15104" max="15105" width="9.1796875" style="1"/>
    <col min="15106" max="15106" width="14.54296875" style="1" customWidth="1"/>
    <col min="15107" max="15107" width="17.453125" style="1" customWidth="1"/>
    <col min="15108" max="15108" width="11.453125" style="1" customWidth="1"/>
    <col min="15109" max="15357" width="9.1796875" style="1"/>
    <col min="15358" max="15358" width="8.54296875" style="1" customWidth="1"/>
    <col min="15359" max="15359" width="38.453125" style="1" customWidth="1"/>
    <col min="15360" max="15361" width="9.1796875" style="1"/>
    <col min="15362" max="15362" width="14.54296875" style="1" customWidth="1"/>
    <col min="15363" max="15363" width="17.453125" style="1" customWidth="1"/>
    <col min="15364" max="15364" width="11.453125" style="1" customWidth="1"/>
    <col min="15365" max="15613" width="9.1796875" style="1"/>
    <col min="15614" max="15614" width="8.54296875" style="1" customWidth="1"/>
    <col min="15615" max="15615" width="38.453125" style="1" customWidth="1"/>
    <col min="15616" max="15617" width="9.1796875" style="1"/>
    <col min="15618" max="15618" width="14.54296875" style="1" customWidth="1"/>
    <col min="15619" max="15619" width="17.453125" style="1" customWidth="1"/>
    <col min="15620" max="15620" width="11.453125" style="1" customWidth="1"/>
    <col min="15621" max="15869" width="9.1796875" style="1"/>
    <col min="15870" max="15870" width="8.54296875" style="1" customWidth="1"/>
    <col min="15871" max="15871" width="38.453125" style="1" customWidth="1"/>
    <col min="15872" max="15873" width="9.1796875" style="1"/>
    <col min="15874" max="15874" width="14.54296875" style="1" customWidth="1"/>
    <col min="15875" max="15875" width="17.453125" style="1" customWidth="1"/>
    <col min="15876" max="15876" width="11.453125" style="1" customWidth="1"/>
    <col min="15877" max="16125" width="9.1796875" style="1"/>
    <col min="16126" max="16126" width="8.54296875" style="1" customWidth="1"/>
    <col min="16127" max="16127" width="38.453125" style="1" customWidth="1"/>
    <col min="16128" max="16129" width="9.1796875" style="1"/>
    <col min="16130" max="16130" width="14.54296875" style="1" customWidth="1"/>
    <col min="16131" max="16131" width="17.453125" style="1" customWidth="1"/>
    <col min="16132" max="16132" width="11.453125" style="1" customWidth="1"/>
    <col min="16133" max="16384" width="9.1796875" style="1"/>
  </cols>
  <sheetData>
    <row r="1" spans="1:4" x14ac:dyDescent="0.3">
      <c r="A1" s="46" t="s">
        <v>199</v>
      </c>
      <c r="B1" s="46"/>
      <c r="C1" s="46"/>
      <c r="D1" s="46"/>
    </row>
    <row r="2" spans="1:4" x14ac:dyDescent="0.3">
      <c r="A2" s="15"/>
      <c r="B2" s="16"/>
      <c r="C2" s="16"/>
      <c r="D2" s="16"/>
    </row>
    <row r="3" spans="1:4" x14ac:dyDescent="0.3">
      <c r="A3" s="18"/>
      <c r="B3" s="19"/>
      <c r="C3" s="19"/>
      <c r="D3" s="19"/>
    </row>
    <row r="4" spans="1:4" x14ac:dyDescent="0.3">
      <c r="A4" s="2" t="s">
        <v>0</v>
      </c>
      <c r="B4" s="3" t="s">
        <v>1</v>
      </c>
      <c r="C4" s="3" t="s">
        <v>83</v>
      </c>
      <c r="D4" s="2" t="s">
        <v>2</v>
      </c>
    </row>
    <row r="5" spans="1:4" x14ac:dyDescent="0.3">
      <c r="A5" s="2" t="s">
        <v>5</v>
      </c>
      <c r="B5" s="6" t="s">
        <v>6</v>
      </c>
      <c r="C5" s="7"/>
      <c r="D5" s="7"/>
    </row>
    <row r="6" spans="1:4" ht="42" x14ac:dyDescent="0.3">
      <c r="A6" s="21" t="s">
        <v>7</v>
      </c>
      <c r="B6" s="22" t="s">
        <v>55</v>
      </c>
      <c r="C6" s="9" t="s">
        <v>84</v>
      </c>
      <c r="D6" s="21" t="s">
        <v>8</v>
      </c>
    </row>
    <row r="7" spans="1:4" ht="43" x14ac:dyDescent="0.3">
      <c r="A7" s="21" t="s">
        <v>9</v>
      </c>
      <c r="B7" s="34" t="s">
        <v>56</v>
      </c>
      <c r="C7" s="34" t="s">
        <v>85</v>
      </c>
      <c r="D7" s="21" t="s">
        <v>10</v>
      </c>
    </row>
    <row r="8" spans="1:4" x14ac:dyDescent="0.3">
      <c r="A8" s="26" t="s">
        <v>11</v>
      </c>
      <c r="B8" s="27"/>
      <c r="C8" s="35"/>
      <c r="D8" s="28"/>
    </row>
    <row r="9" spans="1:4" x14ac:dyDescent="0.3">
      <c r="A9" s="2" t="s">
        <v>12</v>
      </c>
      <c r="B9" s="6" t="s">
        <v>13</v>
      </c>
      <c r="C9" s="7"/>
      <c r="D9" s="7"/>
    </row>
    <row r="10" spans="1:4" ht="42" x14ac:dyDescent="0.3">
      <c r="A10" s="21" t="s">
        <v>14</v>
      </c>
      <c r="B10" s="34" t="s">
        <v>57</v>
      </c>
      <c r="C10" s="34" t="s">
        <v>86</v>
      </c>
      <c r="D10" s="21" t="s">
        <v>15</v>
      </c>
    </row>
    <row r="11" spans="1:4" ht="28" x14ac:dyDescent="0.3">
      <c r="A11" s="21" t="s">
        <v>16</v>
      </c>
      <c r="B11" s="22" t="s">
        <v>106</v>
      </c>
      <c r="C11" s="9" t="s">
        <v>152</v>
      </c>
      <c r="D11" s="21" t="s">
        <v>15</v>
      </c>
    </row>
    <row r="12" spans="1:4" ht="28" x14ac:dyDescent="0.3">
      <c r="A12" s="21" t="s">
        <v>17</v>
      </c>
      <c r="B12" s="22" t="s">
        <v>107</v>
      </c>
      <c r="C12" s="9" t="s">
        <v>153</v>
      </c>
      <c r="D12" s="21" t="s">
        <v>15</v>
      </c>
    </row>
    <row r="13" spans="1:4" ht="28" x14ac:dyDescent="0.3">
      <c r="A13" s="21" t="s">
        <v>18</v>
      </c>
      <c r="B13" s="34" t="s">
        <v>154</v>
      </c>
      <c r="C13" s="34" t="s">
        <v>87</v>
      </c>
      <c r="D13" s="21" t="s">
        <v>15</v>
      </c>
    </row>
    <row r="14" spans="1:4" ht="28" x14ac:dyDescent="0.3">
      <c r="A14" s="21" t="s">
        <v>19</v>
      </c>
      <c r="B14" s="24" t="s">
        <v>58</v>
      </c>
      <c r="C14" s="34" t="s">
        <v>88</v>
      </c>
      <c r="D14" s="21" t="s">
        <v>108</v>
      </c>
    </row>
    <row r="15" spans="1:4" ht="28" x14ac:dyDescent="0.3">
      <c r="A15" s="21" t="s">
        <v>20</v>
      </c>
      <c r="B15" s="24" t="s">
        <v>59</v>
      </c>
      <c r="C15" s="34" t="s">
        <v>89</v>
      </c>
      <c r="D15" s="21" t="s">
        <v>108</v>
      </c>
    </row>
    <row r="16" spans="1:4" x14ac:dyDescent="0.3">
      <c r="A16" s="26" t="s">
        <v>21</v>
      </c>
      <c r="B16" s="35"/>
      <c r="C16" s="35"/>
      <c r="D16" s="28"/>
    </row>
    <row r="17" spans="1:4" x14ac:dyDescent="0.3">
      <c r="A17" s="2" t="s">
        <v>22</v>
      </c>
      <c r="B17" s="6" t="s">
        <v>23</v>
      </c>
      <c r="C17" s="7"/>
      <c r="D17" s="7"/>
    </row>
    <row r="18" spans="1:4" ht="28" x14ac:dyDescent="0.3">
      <c r="A18" s="21" t="s">
        <v>24</v>
      </c>
      <c r="B18" s="36" t="s">
        <v>60</v>
      </c>
      <c r="C18" s="36" t="s">
        <v>90</v>
      </c>
      <c r="D18" s="21" t="s">
        <v>25</v>
      </c>
    </row>
    <row r="19" spans="1:4" ht="28" x14ac:dyDescent="0.3">
      <c r="A19" s="21" t="s">
        <v>26</v>
      </c>
      <c r="B19" s="22" t="s">
        <v>61</v>
      </c>
      <c r="C19" s="9" t="s">
        <v>91</v>
      </c>
      <c r="D19" s="21" t="s">
        <v>25</v>
      </c>
    </row>
    <row r="20" spans="1:4" ht="28" x14ac:dyDescent="0.3">
      <c r="A20" s="21" t="s">
        <v>27</v>
      </c>
      <c r="B20" s="22" t="s">
        <v>62</v>
      </c>
      <c r="C20" s="9" t="s">
        <v>92</v>
      </c>
      <c r="D20" s="21" t="s">
        <v>8</v>
      </c>
    </row>
    <row r="21" spans="1:4" x14ac:dyDescent="0.3">
      <c r="A21" s="26" t="s">
        <v>28</v>
      </c>
      <c r="B21" s="35"/>
      <c r="C21" s="35"/>
      <c r="D21" s="28"/>
    </row>
    <row r="22" spans="1:4" x14ac:dyDescent="0.3">
      <c r="A22" s="2" t="s">
        <v>75</v>
      </c>
      <c r="B22" s="6" t="s">
        <v>64</v>
      </c>
      <c r="C22" s="7"/>
      <c r="D22" s="7"/>
    </row>
    <row r="23" spans="1:4" ht="56" x14ac:dyDescent="0.3">
      <c r="A23" s="21" t="s">
        <v>29</v>
      </c>
      <c r="B23" s="9" t="s">
        <v>63</v>
      </c>
      <c r="C23" s="9" t="s">
        <v>94</v>
      </c>
      <c r="D23" s="21" t="s">
        <v>30</v>
      </c>
    </row>
    <row r="24" spans="1:4" ht="42" x14ac:dyDescent="0.3">
      <c r="A24" s="21" t="s">
        <v>31</v>
      </c>
      <c r="B24" s="22" t="s">
        <v>65</v>
      </c>
      <c r="C24" s="9" t="s">
        <v>95</v>
      </c>
      <c r="D24" s="21" t="s">
        <v>8</v>
      </c>
    </row>
    <row r="25" spans="1:4" ht="42" x14ac:dyDescent="0.3">
      <c r="A25" s="21" t="s">
        <v>32</v>
      </c>
      <c r="B25" s="22" t="s">
        <v>66</v>
      </c>
      <c r="C25" s="9" t="s">
        <v>96</v>
      </c>
      <c r="D25" s="21" t="s">
        <v>8</v>
      </c>
    </row>
    <row r="26" spans="1:4" ht="42" x14ac:dyDescent="0.3">
      <c r="A26" s="21" t="s">
        <v>33</v>
      </c>
      <c r="B26" s="22" t="s">
        <v>67</v>
      </c>
      <c r="C26" s="9" t="s">
        <v>97</v>
      </c>
      <c r="D26" s="21" t="s">
        <v>8</v>
      </c>
    </row>
    <row r="27" spans="1:4" ht="42" x14ac:dyDescent="0.3">
      <c r="A27" s="21" t="s">
        <v>69</v>
      </c>
      <c r="B27" s="22" t="s">
        <v>68</v>
      </c>
      <c r="C27" s="9" t="s">
        <v>98</v>
      </c>
      <c r="D27" s="21" t="s">
        <v>8</v>
      </c>
    </row>
    <row r="28" spans="1:4" x14ac:dyDescent="0.3">
      <c r="A28" s="26" t="s">
        <v>34</v>
      </c>
      <c r="B28" s="35"/>
      <c r="C28" s="35"/>
      <c r="D28" s="28"/>
    </row>
    <row r="29" spans="1:4" x14ac:dyDescent="0.3">
      <c r="A29" s="2" t="s">
        <v>76</v>
      </c>
      <c r="B29" s="6" t="s">
        <v>109</v>
      </c>
      <c r="C29" s="7"/>
      <c r="D29" s="7"/>
    </row>
    <row r="30" spans="1:4" ht="56" x14ac:dyDescent="0.3">
      <c r="A30" s="48" t="s">
        <v>35</v>
      </c>
      <c r="B30" s="60" t="s">
        <v>110</v>
      </c>
      <c r="C30" s="52" t="s">
        <v>155</v>
      </c>
      <c r="D30" s="32" t="s">
        <v>108</v>
      </c>
    </row>
    <row r="31" spans="1:4" ht="42" x14ac:dyDescent="0.3">
      <c r="A31" s="48" t="s">
        <v>36</v>
      </c>
      <c r="B31" s="61" t="s">
        <v>111</v>
      </c>
      <c r="C31" s="52" t="s">
        <v>156</v>
      </c>
      <c r="D31" s="21" t="s">
        <v>108</v>
      </c>
    </row>
    <row r="32" spans="1:4" ht="56" x14ac:dyDescent="0.3">
      <c r="A32" s="48" t="s">
        <v>37</v>
      </c>
      <c r="B32" s="61" t="s">
        <v>112</v>
      </c>
      <c r="C32" s="49" t="s">
        <v>157</v>
      </c>
      <c r="D32" s="21" t="s">
        <v>108</v>
      </c>
    </row>
    <row r="33" spans="1:4" ht="42" x14ac:dyDescent="0.3">
      <c r="A33" s="48" t="s">
        <v>38</v>
      </c>
      <c r="B33" s="61" t="s">
        <v>188</v>
      </c>
      <c r="C33" s="49" t="s">
        <v>158</v>
      </c>
      <c r="D33" s="21" t="s">
        <v>108</v>
      </c>
    </row>
    <row r="34" spans="1:4" ht="56" x14ac:dyDescent="0.3">
      <c r="A34" s="48" t="s">
        <v>39</v>
      </c>
      <c r="B34" s="61" t="s">
        <v>189</v>
      </c>
      <c r="C34" s="49" t="s">
        <v>159</v>
      </c>
      <c r="D34" s="21" t="s">
        <v>108</v>
      </c>
    </row>
    <row r="35" spans="1:4" ht="56" x14ac:dyDescent="0.3">
      <c r="A35" s="48" t="s">
        <v>40</v>
      </c>
      <c r="B35" s="61" t="s">
        <v>113</v>
      </c>
      <c r="C35" s="49" t="s">
        <v>160</v>
      </c>
      <c r="D35" s="21" t="s">
        <v>108</v>
      </c>
    </row>
    <row r="36" spans="1:4" ht="56" x14ac:dyDescent="0.3">
      <c r="A36" s="48" t="s">
        <v>115</v>
      </c>
      <c r="B36" s="61" t="s">
        <v>114</v>
      </c>
      <c r="C36" s="49" t="s">
        <v>161</v>
      </c>
      <c r="D36" s="21" t="s">
        <v>108</v>
      </c>
    </row>
    <row r="37" spans="1:4" ht="56" x14ac:dyDescent="0.3">
      <c r="A37" s="48" t="s">
        <v>120</v>
      </c>
      <c r="B37" s="62" t="s">
        <v>116</v>
      </c>
      <c r="C37" s="49" t="s">
        <v>163</v>
      </c>
      <c r="D37" s="21" t="s">
        <v>108</v>
      </c>
    </row>
    <row r="38" spans="1:4" ht="42" x14ac:dyDescent="0.3">
      <c r="A38" s="48" t="s">
        <v>121</v>
      </c>
      <c r="B38" s="61" t="s">
        <v>190</v>
      </c>
      <c r="C38" s="49" t="s">
        <v>164</v>
      </c>
      <c r="D38" s="21" t="s">
        <v>108</v>
      </c>
    </row>
    <row r="39" spans="1:4" ht="56" x14ac:dyDescent="0.3">
      <c r="A39" s="48" t="s">
        <v>122</v>
      </c>
      <c r="B39" s="63" t="s">
        <v>117</v>
      </c>
      <c r="C39" s="49" t="s">
        <v>165</v>
      </c>
      <c r="D39" s="21" t="s">
        <v>108</v>
      </c>
    </row>
    <row r="40" spans="1:4" ht="42" x14ac:dyDescent="0.3">
      <c r="A40" s="48" t="s">
        <v>123</v>
      </c>
      <c r="B40" s="61" t="s">
        <v>118</v>
      </c>
      <c r="C40" s="49" t="s">
        <v>166</v>
      </c>
      <c r="D40" s="21" t="s">
        <v>108</v>
      </c>
    </row>
    <row r="41" spans="1:4" ht="42" x14ac:dyDescent="0.3">
      <c r="A41" s="48" t="s">
        <v>124</v>
      </c>
      <c r="B41" s="61" t="s">
        <v>119</v>
      </c>
      <c r="C41" s="49" t="s">
        <v>167</v>
      </c>
      <c r="D41" s="21" t="s">
        <v>108</v>
      </c>
    </row>
    <row r="42" spans="1:4" ht="42" x14ac:dyDescent="0.3">
      <c r="A42" s="48" t="s">
        <v>127</v>
      </c>
      <c r="B42" s="64" t="s">
        <v>125</v>
      </c>
      <c r="C42" s="49" t="s">
        <v>168</v>
      </c>
      <c r="D42" s="21" t="s">
        <v>129</v>
      </c>
    </row>
    <row r="43" spans="1:4" ht="42" x14ac:dyDescent="0.3">
      <c r="A43" s="48" t="s">
        <v>128</v>
      </c>
      <c r="B43" s="62" t="s">
        <v>126</v>
      </c>
      <c r="C43" s="49" t="s">
        <v>169</v>
      </c>
      <c r="D43" s="21" t="s">
        <v>129</v>
      </c>
    </row>
    <row r="44" spans="1:4" ht="42" x14ac:dyDescent="0.3">
      <c r="A44" s="48" t="s">
        <v>133</v>
      </c>
      <c r="B44" s="64" t="s">
        <v>130</v>
      </c>
      <c r="C44" s="49" t="s">
        <v>170</v>
      </c>
      <c r="D44" s="21" t="s">
        <v>108</v>
      </c>
    </row>
    <row r="45" spans="1:4" ht="42" x14ac:dyDescent="0.3">
      <c r="A45" s="48" t="s">
        <v>134</v>
      </c>
      <c r="B45" s="62" t="s">
        <v>131</v>
      </c>
      <c r="C45" s="49" t="s">
        <v>171</v>
      </c>
      <c r="D45" s="21" t="s">
        <v>108</v>
      </c>
    </row>
    <row r="46" spans="1:4" ht="42" x14ac:dyDescent="0.3">
      <c r="A46" s="48" t="s">
        <v>135</v>
      </c>
      <c r="B46" s="64" t="s">
        <v>132</v>
      </c>
      <c r="C46" s="49" t="s">
        <v>172</v>
      </c>
      <c r="D46" s="21" t="s">
        <v>129</v>
      </c>
    </row>
    <row r="47" spans="1:4" ht="42" x14ac:dyDescent="0.3">
      <c r="A47" s="48" t="s">
        <v>138</v>
      </c>
      <c r="B47" s="64" t="s">
        <v>136</v>
      </c>
      <c r="C47" s="49" t="s">
        <v>173</v>
      </c>
      <c r="D47" s="56" t="s">
        <v>8</v>
      </c>
    </row>
    <row r="48" spans="1:4" ht="42" x14ac:dyDescent="0.3">
      <c r="A48" s="48" t="s">
        <v>139</v>
      </c>
      <c r="B48" s="64" t="s">
        <v>137</v>
      </c>
      <c r="C48" s="49" t="s">
        <v>174</v>
      </c>
      <c r="D48" s="56" t="s">
        <v>8</v>
      </c>
    </row>
    <row r="49" spans="1:4" ht="42" x14ac:dyDescent="0.3">
      <c r="A49" s="48" t="s">
        <v>142</v>
      </c>
      <c r="B49" s="62" t="s">
        <v>140</v>
      </c>
      <c r="C49" s="49" t="s">
        <v>175</v>
      </c>
      <c r="D49" s="56" t="s">
        <v>30</v>
      </c>
    </row>
    <row r="50" spans="1:4" ht="37.5" customHeight="1" x14ac:dyDescent="0.3">
      <c r="A50" s="48" t="s">
        <v>143</v>
      </c>
      <c r="B50" s="62" t="s">
        <v>141</v>
      </c>
      <c r="C50" s="49" t="s">
        <v>176</v>
      </c>
      <c r="D50" s="56" t="s">
        <v>30</v>
      </c>
    </row>
    <row r="51" spans="1:4" ht="42" x14ac:dyDescent="0.3">
      <c r="A51" s="48" t="s">
        <v>147</v>
      </c>
      <c r="B51" s="64" t="s">
        <v>144</v>
      </c>
      <c r="C51" s="49" t="s">
        <v>177</v>
      </c>
      <c r="D51" s="21" t="s">
        <v>129</v>
      </c>
    </row>
    <row r="52" spans="1:4" ht="42" x14ac:dyDescent="0.3">
      <c r="A52" s="48" t="s">
        <v>148</v>
      </c>
      <c r="B52" s="62" t="s">
        <v>145</v>
      </c>
      <c r="C52" s="49" t="s">
        <v>178</v>
      </c>
      <c r="D52" s="21" t="s">
        <v>129</v>
      </c>
    </row>
    <row r="53" spans="1:4" ht="42" x14ac:dyDescent="0.3">
      <c r="A53" s="48" t="s">
        <v>149</v>
      </c>
      <c r="B53" s="62" t="s">
        <v>146</v>
      </c>
      <c r="C53" s="49" t="s">
        <v>179</v>
      </c>
      <c r="D53" s="21" t="s">
        <v>129</v>
      </c>
    </row>
    <row r="54" spans="1:4" ht="42" x14ac:dyDescent="0.3">
      <c r="A54" s="48" t="s">
        <v>150</v>
      </c>
      <c r="B54" s="62" t="s">
        <v>162</v>
      </c>
      <c r="C54" s="49" t="s">
        <v>180</v>
      </c>
      <c r="D54" s="21" t="s">
        <v>129</v>
      </c>
    </row>
    <row r="55" spans="1:4" x14ac:dyDescent="0.3">
      <c r="A55" s="26" t="s">
        <v>41</v>
      </c>
      <c r="B55" s="35"/>
      <c r="C55" s="35"/>
      <c r="D55" s="28"/>
    </row>
    <row r="56" spans="1:4" x14ac:dyDescent="0.3">
      <c r="A56" s="2" t="s">
        <v>77</v>
      </c>
      <c r="B56" s="6" t="s">
        <v>45</v>
      </c>
      <c r="C56" s="7"/>
      <c r="D56" s="7"/>
    </row>
    <row r="57" spans="1:4" ht="42" x14ac:dyDescent="0.3">
      <c r="A57" s="41" t="s">
        <v>42</v>
      </c>
      <c r="B57" s="52" t="s">
        <v>151</v>
      </c>
      <c r="C57" s="47" t="s">
        <v>99</v>
      </c>
      <c r="D57" s="41" t="s">
        <v>70</v>
      </c>
    </row>
    <row r="58" spans="1:4" ht="98" x14ac:dyDescent="0.3">
      <c r="A58" s="41" t="s">
        <v>43</v>
      </c>
      <c r="B58" s="49" t="s">
        <v>186</v>
      </c>
      <c r="C58" s="49" t="s">
        <v>187</v>
      </c>
      <c r="D58" s="41" t="s">
        <v>8</v>
      </c>
    </row>
    <row r="59" spans="1:4" x14ac:dyDescent="0.3">
      <c r="A59" s="26" t="s">
        <v>44</v>
      </c>
      <c r="B59" s="35"/>
      <c r="C59" s="35"/>
      <c r="D59" s="28"/>
    </row>
    <row r="60" spans="1:4" x14ac:dyDescent="0.3">
      <c r="A60" s="2" t="s">
        <v>78</v>
      </c>
      <c r="B60" s="6" t="s">
        <v>49</v>
      </c>
      <c r="C60" s="7"/>
      <c r="D60" s="7"/>
    </row>
    <row r="61" spans="1:4" ht="112" x14ac:dyDescent="0.3">
      <c r="A61" s="41" t="s">
        <v>46</v>
      </c>
      <c r="B61" s="66" t="s">
        <v>195</v>
      </c>
      <c r="C61" s="65" t="s">
        <v>197</v>
      </c>
      <c r="D61" s="41" t="s">
        <v>30</v>
      </c>
    </row>
    <row r="62" spans="1:4" ht="28" x14ac:dyDescent="0.3">
      <c r="A62" s="41" t="s">
        <v>47</v>
      </c>
      <c r="B62" s="66" t="s">
        <v>196</v>
      </c>
      <c r="C62" s="47" t="s">
        <v>100</v>
      </c>
      <c r="D62" s="41" t="s">
        <v>30</v>
      </c>
    </row>
    <row r="63" spans="1:4" ht="252" x14ac:dyDescent="0.3">
      <c r="A63" s="41" t="s">
        <v>184</v>
      </c>
      <c r="B63" s="50" t="s">
        <v>183</v>
      </c>
      <c r="C63" s="65" t="s">
        <v>193</v>
      </c>
      <c r="D63" s="48" t="s">
        <v>8</v>
      </c>
    </row>
    <row r="64" spans="1:4" ht="210" x14ac:dyDescent="0.3">
      <c r="A64" s="41" t="s">
        <v>185</v>
      </c>
      <c r="B64" s="52" t="s">
        <v>182</v>
      </c>
      <c r="C64" s="65" t="s">
        <v>194</v>
      </c>
      <c r="D64" s="48" t="s">
        <v>8</v>
      </c>
    </row>
    <row r="65" spans="1:5" x14ac:dyDescent="0.3">
      <c r="A65" s="26" t="s">
        <v>48</v>
      </c>
      <c r="B65" s="35"/>
      <c r="C65" s="35"/>
      <c r="D65" s="28"/>
    </row>
    <row r="66" spans="1:5" x14ac:dyDescent="0.3">
      <c r="A66" s="2" t="s">
        <v>79</v>
      </c>
      <c r="B66" s="6" t="s">
        <v>80</v>
      </c>
      <c r="C66" s="7"/>
      <c r="D66" s="7"/>
    </row>
    <row r="67" spans="1:5" ht="42" x14ac:dyDescent="0.3">
      <c r="A67" s="41" t="s">
        <v>50</v>
      </c>
      <c r="B67" s="42" t="s">
        <v>71</v>
      </c>
      <c r="C67" s="47" t="s">
        <v>101</v>
      </c>
      <c r="D67" s="41" t="s">
        <v>8</v>
      </c>
    </row>
    <row r="68" spans="1:5" ht="42" x14ac:dyDescent="0.3">
      <c r="A68" s="41" t="s">
        <v>51</v>
      </c>
      <c r="B68" s="42" t="s">
        <v>72</v>
      </c>
      <c r="C68" s="47" t="s">
        <v>102</v>
      </c>
      <c r="D68" s="41" t="s">
        <v>8</v>
      </c>
    </row>
    <row r="69" spans="1:5" ht="42" x14ac:dyDescent="0.3">
      <c r="A69" s="41" t="s">
        <v>52</v>
      </c>
      <c r="B69" s="47" t="s">
        <v>81</v>
      </c>
      <c r="C69" s="47" t="s">
        <v>103</v>
      </c>
      <c r="D69" s="41" t="s">
        <v>8</v>
      </c>
    </row>
    <row r="70" spans="1:5" ht="42" x14ac:dyDescent="0.3">
      <c r="A70" s="41" t="s">
        <v>82</v>
      </c>
      <c r="B70" s="47" t="s">
        <v>93</v>
      </c>
      <c r="C70" s="47" t="s">
        <v>104</v>
      </c>
      <c r="D70" s="41" t="s">
        <v>8</v>
      </c>
    </row>
    <row r="71" spans="1:5" x14ac:dyDescent="0.3">
      <c r="A71" s="26" t="s">
        <v>53</v>
      </c>
      <c r="B71" s="35"/>
      <c r="C71" s="35"/>
      <c r="D71" s="28"/>
    </row>
    <row r="72" spans="1:5" x14ac:dyDescent="0.3">
      <c r="A72" s="6" t="s">
        <v>74</v>
      </c>
      <c r="B72" s="7"/>
      <c r="C72" s="7"/>
      <c r="D72" s="7"/>
      <c r="E72" s="11"/>
    </row>
    <row r="73" spans="1:5" ht="20.149999999999999" customHeight="1" x14ac:dyDescent="0.3">
      <c r="E73" s="14"/>
    </row>
    <row r="74" spans="1:5" x14ac:dyDescent="0.3">
      <c r="E74" s="14"/>
    </row>
    <row r="76" spans="1:5" x14ac:dyDescent="0.3">
      <c r="E76" s="14"/>
    </row>
  </sheetData>
  <phoneticPr fontId="9" type="noConversion"/>
  <printOptions horizontalCentered="1"/>
  <pageMargins left="0.70866141732283472" right="0.70866141732283472" top="0.74803149606299213" bottom="0.74803149606299213" header="0.31496062992125984" footer="0.31496062992125984"/>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9EF9F807E3AF744A97F205E21D14ECF6" ma:contentTypeVersion="57" ma:contentTypeDescription="" ma:contentTypeScope="" ma:versionID="3eefe7b649d13d292e9329b6f22e227d">
  <xsd:schema xmlns:xsd="http://www.w3.org/2001/XMLSchema" xmlns:xs="http://www.w3.org/2001/XMLSchema" xmlns:p="http://schemas.microsoft.com/office/2006/metadata/properties" xmlns:ns1="http://schemas.microsoft.com/sharepoint/v3" xmlns:ns2="ca283e0b-db31-4043-a2ef-b80661bf084a" xmlns:ns3="http://schemas.microsoft.com/sharepoint.v3" xmlns:ns4="http://schemas.microsoft.com/sharepoint/v4" xmlns:ns5="8528f5b9-54a9-401b-8b7c-34cc0b54fd67" xmlns:ns6="7bcfe718-3446-4326-b215-2eca4c15638a" targetNamespace="http://schemas.microsoft.com/office/2006/metadata/properties" ma:root="true" ma:fieldsID="7754c478d99fad078e03e7dd128a705b" ns1:_="" ns2:_="" ns3:_="" ns4:_="" ns5:_="" ns6:_="">
    <xsd:import namespace="http://schemas.microsoft.com/sharepoint/v3"/>
    <xsd:import namespace="ca283e0b-db31-4043-a2ef-b80661bf084a"/>
    <xsd:import namespace="http://schemas.microsoft.com/sharepoint.v3"/>
    <xsd:import namespace="http://schemas.microsoft.com/sharepoint/v4"/>
    <xsd:import namespace="8528f5b9-54a9-401b-8b7c-34cc0b54fd67"/>
    <xsd:import namespace="7bcfe718-3446-4326-b215-2eca4c15638a"/>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IconOverlay" minOccurs="0"/>
                <xsd:element ref="ns1:_vti_ItemDeclaredRecord" minOccurs="0"/>
                <xsd:element ref="ns1:_vti_ItemHoldRecordStatus" minOccurs="0"/>
                <xsd:element ref="ns5:TaxKeywordTaxHTField" minOccurs="0"/>
                <xsd:element ref="ns6:MediaServiceMetadata" minOccurs="0"/>
                <xsd:element ref="ns6:MediaServiceFastMetadata" minOccurs="0"/>
                <xsd:element ref="ns5:SharedWithUsers" minOccurs="0"/>
                <xsd:element ref="ns5:SharedWithDetails" minOccurs="0"/>
                <xsd:element ref="ns6:MediaServiceAutoKeyPoints" minOccurs="0"/>
                <xsd:element ref="ns6:MediaServiceKeyPoints"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lcf76f155ced4ddcb4097134ff3c332f"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1" nillable="true" ma:displayName="Declared Record" ma:hidden="true" ma:internalName="_vti_ItemDeclaredRecord" ma:readOnly="true">
      <xsd:simpleType>
        <xsd:restriction base="dms:DateTime"/>
      </xsd:simpleType>
    </xsd:element>
    <xsd:element name="_vti_ItemHoldRecordStatus" ma:index="3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17;#Democratic Republic of Congo-0990|2ccd4e73-3047-4d75-8280-30e408b390c7"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f56ea09b-2c1a-4c4d-a709-546cc8f17bf1}" ma:internalName="TaxCatchAllLabel" ma:readOnly="true" ma:showField="CatchAllDataLabel"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f56ea09b-2c1a-4c4d-a709-546cc8f17bf1}" ma:internalName="TaxCatchAll" ma:showField="CatchAllData"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8f5b9-54a9-401b-8b7c-34cc0b54fd67" elementFormDefault="qualified">
    <xsd:import namespace="http://schemas.microsoft.com/office/2006/documentManagement/types"/>
    <xsd:import namespace="http://schemas.microsoft.com/office/infopath/2007/PartnerControls"/>
    <xsd:element name="TaxKeywordTaxHTField" ma:index="33"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cfe718-3446-4326-b215-2eca4c15638a"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AutoTags" ma:index="41" nillable="true" ma:displayName="Tags" ma:internalName="MediaServiceAutoTags"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DateTaken" ma:index="45" nillable="true" ma:displayName="MediaServiceDateTaken" ma:hidden="true" ma:internalName="MediaServiceDateTaken" ma:readOnly="true">
      <xsd:simpleType>
        <xsd:restriction base="dms:Text"/>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Location" ma:index="48" nillable="true" ma:displayName="Location" ma:internalName="MediaServiceLocation" ma:readOnly="true">
      <xsd:simpleType>
        <xsd:restriction base="dms:Text"/>
      </xsd:simpleType>
    </xsd:element>
    <xsd:element name="MediaLengthInSeconds" ma:index="49" nillable="true" ma:displayName="MediaLengthInSeconds" ma:hidden="true" ma:internalName="MediaLengthInSeconds" ma:readOnly="true">
      <xsd:simpleType>
        <xsd:restriction base="dms:Unknown"/>
      </xsd:simpleType>
    </xsd:element>
    <xsd:element name="MediaServiceObjectDetectorVersions" ma:index="5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17</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Democratic Republic of Congo-0990</TermName>
          <TermId xmlns="http://schemas.microsoft.com/office/infopath/2007/PartnerControls">2ccd4e73-3047-4d75-8280-30e408b390c7</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lcf76f155ced4ddcb4097134ff3c332f xmlns="7bcfe718-3446-4326-b215-2eca4c15638a">
      <Terms xmlns="http://schemas.microsoft.com/office/infopath/2007/PartnerControls"/>
    </lcf76f155ced4ddcb4097134ff3c332f>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TaxKeywordTaxHTField xmlns="8528f5b9-54a9-401b-8b7c-34cc0b54fd67">
      <Terms xmlns="http://schemas.microsoft.com/office/infopath/2007/PartnerControls"/>
    </TaxKeywordTaxHTField>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10C30642-483E-4559-A903-843FDDE1B831}"/>
</file>

<file path=customXml/itemProps2.xml><?xml version="1.0" encoding="utf-8"?>
<ds:datastoreItem xmlns:ds="http://schemas.openxmlformats.org/officeDocument/2006/customXml" ds:itemID="{168E9EFF-8799-40A4-8E65-EA9F38AD1843}"/>
</file>

<file path=customXml/itemProps3.xml><?xml version="1.0" encoding="utf-8"?>
<ds:datastoreItem xmlns:ds="http://schemas.openxmlformats.org/officeDocument/2006/customXml" ds:itemID="{476B9CE3-CF08-4A96-91E1-9B142EB6144E}"/>
</file>

<file path=customXml/itemProps4.xml><?xml version="1.0" encoding="utf-8"?>
<ds:datastoreItem xmlns:ds="http://schemas.openxmlformats.org/officeDocument/2006/customXml" ds:itemID="{50545F4E-0805-476E-9713-2BE557323690}"/>
</file>

<file path=customXml/itemProps5.xml><?xml version="1.0" encoding="utf-8"?>
<ds:datastoreItem xmlns:ds="http://schemas.openxmlformats.org/officeDocument/2006/customXml" ds:itemID="{92D27836-C2EF-4153-AD6A-2B9D465E44C5}"/>
</file>

<file path=customXml/itemProps6.xml><?xml version="1.0" encoding="utf-8"?>
<ds:datastoreItem xmlns:ds="http://schemas.openxmlformats.org/officeDocument/2006/customXml" ds:itemID="{0570F183-ABC9-4418-AB50-497C0A982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Lots 1&amp;3</vt:lpstr>
      <vt:lpstr>Lots 2</vt:lpstr>
      <vt:lpstr>BPU Lots 1_2&amp;3</vt:lpstr>
      <vt:lpstr>'BPU Lots 1_2&amp;3'!Print_Area</vt:lpstr>
      <vt:lpstr>'Lots 1&amp;3'!Print_Area</vt:lpstr>
      <vt:lpstr>'Lots 2'!Print_Area</vt:lpstr>
      <vt:lpstr>'BPU Lots 1_2&amp;3'!Print_Titles</vt:lpstr>
      <vt:lpstr>'Lots 1&amp;3'!Print_Titles</vt:lpstr>
      <vt:lpstr>'Lots 2'!Print_Titles</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Badho Nsiama</dc:creator>
  <cp:lastModifiedBy>Badho Nsiama</cp:lastModifiedBy>
  <cp:lastPrinted>2025-11-26T15:42:58Z</cp:lastPrinted>
  <dcterms:created xsi:type="dcterms:W3CDTF">2025-11-18T11:23:47Z</dcterms:created>
  <dcterms:modified xsi:type="dcterms:W3CDTF">2026-01-14T09:31:03Z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0x0101009BA85F8052A6DA4FA3E31FF9F74C6970009EF9F807E3AF744A97F205E21D14ECF6</vt:lpwstr>
  </property>
  <property fmtid="{D5CDD505-2E9C-101B-9397-08002B2CF9AE}" pid="3" name="SystemDTAC">
    <vt:lpwstr/>
  </property>
  <property fmtid="{D5CDD505-2E9C-101B-9397-08002B2CF9AE}" pid="4" name="TaxKeyword">
    <vt:lpwstr/>
  </property>
  <property fmtid="{D5CDD505-2E9C-101B-9397-08002B2CF9AE}" pid="5" name="Topic">
    <vt:lpwstr/>
  </property>
  <property fmtid="{D5CDD505-2E9C-101B-9397-08002B2CF9AE}" pid="6" name="MediaServiceImageTags">
    <vt:lpwstr/>
  </property>
  <property fmtid="{D5CDD505-2E9C-101B-9397-08002B2CF9AE}" pid="7" name="OfficeDivision">
    <vt:lpwstr>17;#Democratic Republic of Congo-0990|2ccd4e73-3047-4d75-8280-30e408b390c7</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