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esime MUPIRA\Downloads\"/>
    </mc:Choice>
  </mc:AlternateContent>
  <xr:revisionPtr revIDLastSave="0" documentId="13_ncr:1_{9967824A-F6DA-4472-8B1B-8C1D5A05B3F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évision site irr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26" l="1"/>
  <c r="G44" i="26"/>
  <c r="G45" i="26"/>
  <c r="G46" i="26"/>
  <c r="G17" i="26"/>
  <c r="G19" i="26"/>
  <c r="G20" i="26"/>
  <c r="G21" i="26"/>
  <c r="G22" i="26"/>
  <c r="G23" i="26"/>
  <c r="G24" i="26"/>
  <c r="G25" i="26"/>
  <c r="G26" i="26"/>
  <c r="G35" i="26"/>
  <c r="G40" i="26"/>
  <c r="G29" i="26"/>
  <c r="G30" i="26" s="1"/>
  <c r="G4" i="26"/>
  <c r="G5" i="26" s="1"/>
  <c r="G41" i="26"/>
  <c r="G39" i="26"/>
  <c r="G38" i="26"/>
  <c r="G34" i="26"/>
  <c r="G33" i="26"/>
  <c r="G32" i="26"/>
  <c r="G16" i="26"/>
  <c r="G13" i="26"/>
  <c r="G12" i="26"/>
  <c r="G11" i="26"/>
  <c r="G10" i="26"/>
  <c r="G7" i="26"/>
  <c r="G8" i="26" s="1"/>
  <c r="G47" i="26" l="1"/>
  <c r="G36" i="26"/>
  <c r="G42" i="26"/>
  <c r="G27" i="26"/>
  <c r="G14" i="26"/>
  <c r="G48" i="26" l="1"/>
  <c r="G50" i="26" l="1"/>
  <c r="G51" i="26"/>
  <c r="G52" i="26"/>
  <c r="G54" i="26" l="1"/>
</calcChain>
</file>

<file path=xl/sharedStrings.xml><?xml version="1.0" encoding="utf-8"?>
<sst xmlns="http://schemas.openxmlformats.org/spreadsheetml/2006/main" count="94" uniqueCount="66">
  <si>
    <t xml:space="preserve">N° </t>
  </si>
  <si>
    <t>Désignation</t>
  </si>
  <si>
    <t>Unité</t>
  </si>
  <si>
    <t>Quantité</t>
  </si>
  <si>
    <t>Prix unitaire (USD)</t>
  </si>
  <si>
    <t>Prix total (USD)</t>
  </si>
  <si>
    <t>Installation et repli de chantier</t>
  </si>
  <si>
    <t>m²</t>
  </si>
  <si>
    <t>Sous-total Poste 1</t>
  </si>
  <si>
    <t>Travaux préparatoires</t>
  </si>
  <si>
    <t>Débrouissaillage, abattage des arbres 
et évacuation vers la décharge publique</t>
  </si>
  <si>
    <t>Sous-total Poste 2</t>
  </si>
  <si>
    <t>Fouille (Escavation)</t>
  </si>
  <si>
    <t>Béton de propreté (dosé à 150 kg/m³)</t>
  </si>
  <si>
    <t>m³</t>
  </si>
  <si>
    <t>Béton pour plots de fondation semelle en BA (dosé à 350 kg/m³)</t>
  </si>
  <si>
    <t>Béton pour plots de corps de la digue en BA (dosé à 350 kg/m³)</t>
  </si>
  <si>
    <t>Sous-total Poste 3</t>
  </si>
  <si>
    <t>Tutyauterie</t>
  </si>
  <si>
    <t>Fouille pose conduites ( h= 60cm)</t>
  </si>
  <si>
    <t>Tuyau pvc (PN63 ou 2'', pvc de pression)</t>
  </si>
  <si>
    <t>m</t>
  </si>
  <si>
    <t xml:space="preserve">Robinet (vannes 2'' ) </t>
  </si>
  <si>
    <t>pce</t>
  </si>
  <si>
    <t xml:space="preserve">Coudes </t>
  </si>
  <si>
    <t xml:space="preserve">pce </t>
  </si>
  <si>
    <t>Sectionnaires</t>
  </si>
  <si>
    <t>Sous-total Poste 4</t>
  </si>
  <si>
    <t xml:space="preserve">Reservoirs </t>
  </si>
  <si>
    <t>Sous-total Poste 5</t>
  </si>
  <si>
    <t xml:space="preserve">Fouille de fondation </t>
  </si>
  <si>
    <t>Béton armé de fondation en BA (dosé à 350 kg/m³)</t>
  </si>
  <si>
    <t xml:space="preserve">Plate-forme métallique pour reservoirs </t>
  </si>
  <si>
    <t>Sous-total Poste 7</t>
  </si>
  <si>
    <t xml:space="preserve">Tuyau de succion </t>
  </si>
  <si>
    <t xml:space="preserve">Adaptateur de refoulement </t>
  </si>
  <si>
    <t>Sous-total Poste 8</t>
  </si>
  <si>
    <t>-</t>
  </si>
  <si>
    <t>Frais de maitrise d'œuvre (3%)</t>
  </si>
  <si>
    <t>ff</t>
  </si>
  <si>
    <t>Contrôle des travaux (6%)</t>
  </si>
  <si>
    <t>Total général (USD)</t>
  </si>
  <si>
    <t>Digue Etatng de stochage, Point de captage, Déversoir</t>
  </si>
  <si>
    <t>Site</t>
  </si>
  <si>
    <t>Citernes ( 10000 Litres en beton ou en plastique ou en verre de fibres)</t>
  </si>
  <si>
    <t>Capteur ou détecteur</t>
  </si>
  <si>
    <t>Pce</t>
  </si>
  <si>
    <t xml:space="preserve">Racords </t>
  </si>
  <si>
    <t>Adaptateure et raccordement</t>
  </si>
  <si>
    <t xml:space="preserve">Interputeurs </t>
  </si>
  <si>
    <t>Vane de regulation</t>
  </si>
  <si>
    <r>
      <t xml:space="preserve">Pompe </t>
    </r>
    <r>
      <rPr>
        <sz val="11"/>
        <color theme="1"/>
        <rFont val="Calibri"/>
        <family val="2"/>
      </rPr>
      <t>à</t>
    </r>
    <r>
      <rPr>
        <sz val="11"/>
        <color theme="1"/>
        <rFont val="Arial Narrow"/>
        <family val="2"/>
      </rPr>
      <t xml:space="preserve"> belier hydraulique (Rochefort)  ou pompe système photovoltaïque </t>
    </r>
  </si>
  <si>
    <t>Structure métallaique ou Béton armé colonnes et de la dalle support en  BA (dosé à 350 kg/m³)</t>
  </si>
  <si>
    <t>Are</t>
  </si>
  <si>
    <t xml:space="preserve">Le coût de la main-d'œuvre et des servicesDivers  </t>
  </si>
  <si>
    <t xml:space="preserve">Les arroseurs ou aspeseur Mini </t>
  </si>
  <si>
    <t>Imprévus  et autres charges (4,8%)</t>
  </si>
  <si>
    <t>Hudimetre</t>
  </si>
  <si>
    <t>pH Metre</t>
  </si>
  <si>
    <t>Thermomètre</t>
  </si>
  <si>
    <t>Matériels de contrôle de la qualité de l'eau</t>
  </si>
  <si>
    <t xml:space="preserve"> Pompe et énergie solaire ou autre soucrce</t>
  </si>
  <si>
    <t xml:space="preserve">Sous-total  9 </t>
  </si>
  <si>
    <t xml:space="preserve">Sous-Matériels </t>
  </si>
  <si>
    <t>Tuyau d'arrosage extensible ou flexible</t>
  </si>
  <si>
    <t>Devis estimatif  Installation site d'irrigation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</si>
</sst>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1" fillId="2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0" fontId="4" fillId="6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0" fontId="4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/>
    <xf numFmtId="164" fontId="0" fillId="0" borderId="0" xfId="0" applyNumberFormat="1"/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center"/>
    </xf>
    <xf numFmtId="165" fontId="0" fillId="0" borderId="0" xfId="0" applyNumberFormat="1"/>
    <xf numFmtId="0" fontId="4" fillId="6" borderId="4" xfId="0" applyFont="1" applyFill="1" applyBorder="1" applyAlignment="1">
      <alignment horizontal="right" vertical="top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right" vertical="top"/>
    </xf>
    <xf numFmtId="0" fontId="4" fillId="7" borderId="1" xfId="0" applyFont="1" applyFill="1" applyBorder="1" applyAlignment="1">
      <alignment horizontal="left"/>
    </xf>
    <xf numFmtId="2" fontId="4" fillId="0" borderId="1" xfId="0" applyNumberFormat="1" applyFont="1" applyBorder="1"/>
    <xf numFmtId="0" fontId="4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40" workbookViewId="0">
      <selection activeCell="F23" sqref="F23"/>
    </sheetView>
  </sheetViews>
  <sheetFormatPr baseColWidth="10" defaultColWidth="11.54296875" defaultRowHeight="14.5" x14ac:dyDescent="0.35"/>
  <cols>
    <col min="1" max="1" width="4" bestFit="1" customWidth="1"/>
    <col min="2" max="2" width="38.54296875" customWidth="1"/>
    <col min="3" max="3" width="4.90625" bestFit="1" customWidth="1"/>
    <col min="4" max="4" width="7.6328125" bestFit="1" customWidth="1"/>
    <col min="5" max="5" width="7.6328125" style="26" customWidth="1"/>
    <col min="6" max="6" width="14.81640625" bestFit="1" customWidth="1"/>
    <col min="7" max="7" width="12.36328125" bestFit="1" customWidth="1"/>
  </cols>
  <sheetData>
    <row r="1" spans="1:7" x14ac:dyDescent="0.35">
      <c r="A1" s="57" t="s">
        <v>65</v>
      </c>
      <c r="B1" s="57"/>
      <c r="C1" s="57"/>
      <c r="D1" s="57"/>
      <c r="E1" s="57"/>
      <c r="F1" s="57"/>
      <c r="G1" s="57"/>
    </row>
    <row r="2" spans="1:7" ht="15.5" x14ac:dyDescent="0.35">
      <c r="A2" s="2" t="s">
        <v>0</v>
      </c>
      <c r="B2" s="3" t="s">
        <v>1</v>
      </c>
      <c r="C2" s="3" t="s">
        <v>2</v>
      </c>
      <c r="D2" s="3" t="s">
        <v>3</v>
      </c>
      <c r="E2" s="23"/>
      <c r="F2" s="3" t="s">
        <v>4</v>
      </c>
      <c r="G2" s="3" t="s">
        <v>5</v>
      </c>
    </row>
    <row r="3" spans="1:7" ht="15.5" x14ac:dyDescent="0.35">
      <c r="A3" s="4">
        <v>1</v>
      </c>
      <c r="B3" s="54" t="s">
        <v>6</v>
      </c>
      <c r="C3" s="55"/>
      <c r="D3" s="55"/>
      <c r="E3" s="55"/>
      <c r="F3" s="55"/>
      <c r="G3" s="56"/>
    </row>
    <row r="4" spans="1:7" ht="15.5" x14ac:dyDescent="0.35">
      <c r="A4" s="5">
        <v>1.1000000000000001</v>
      </c>
      <c r="B4" s="5" t="s">
        <v>6</v>
      </c>
      <c r="C4" s="6" t="s">
        <v>7</v>
      </c>
      <c r="D4" s="5">
        <v>100</v>
      </c>
      <c r="E4" s="24"/>
      <c r="F4" s="7"/>
      <c r="G4" s="8">
        <f>F4*D4</f>
        <v>0</v>
      </c>
    </row>
    <row r="5" spans="1:7" x14ac:dyDescent="0.35">
      <c r="A5" s="51" t="s">
        <v>8</v>
      </c>
      <c r="B5" s="52"/>
      <c r="C5" s="52"/>
      <c r="D5" s="52"/>
      <c r="E5" s="52"/>
      <c r="F5" s="53"/>
      <c r="G5" s="9">
        <f>G4</f>
        <v>0</v>
      </c>
    </row>
    <row r="6" spans="1:7" x14ac:dyDescent="0.35">
      <c r="A6" s="22">
        <v>2</v>
      </c>
      <c r="B6" s="44" t="s">
        <v>9</v>
      </c>
      <c r="C6" s="50"/>
      <c r="D6" s="50"/>
      <c r="E6" s="50"/>
      <c r="F6" s="50"/>
      <c r="G6" s="50"/>
    </row>
    <row r="7" spans="1:7" ht="28" x14ac:dyDescent="0.35">
      <c r="A7" s="10">
        <v>2.2000000000000002</v>
      </c>
      <c r="B7" s="11" t="s">
        <v>10</v>
      </c>
      <c r="C7" s="6" t="s">
        <v>53</v>
      </c>
      <c r="D7" s="12">
        <v>100</v>
      </c>
      <c r="E7" s="23"/>
      <c r="F7" s="12"/>
      <c r="G7" s="8">
        <f>F7*D7</f>
        <v>0</v>
      </c>
    </row>
    <row r="8" spans="1:7" x14ac:dyDescent="0.35">
      <c r="A8" s="51" t="s">
        <v>11</v>
      </c>
      <c r="B8" s="52"/>
      <c r="C8" s="52"/>
      <c r="D8" s="52"/>
      <c r="E8" s="52"/>
      <c r="F8" s="53"/>
      <c r="G8" s="9">
        <f>G7</f>
        <v>0</v>
      </c>
    </row>
    <row r="9" spans="1:7" x14ac:dyDescent="0.35">
      <c r="A9" s="22">
        <v>3</v>
      </c>
      <c r="B9" s="44" t="s">
        <v>42</v>
      </c>
      <c r="C9" s="50"/>
      <c r="D9" s="50"/>
      <c r="E9" s="50"/>
      <c r="F9" s="50"/>
      <c r="G9" s="50"/>
    </row>
    <row r="10" spans="1:7" x14ac:dyDescent="0.35">
      <c r="A10" s="13">
        <v>3.1</v>
      </c>
      <c r="B10" s="14" t="s">
        <v>12</v>
      </c>
      <c r="C10" s="12" t="s">
        <v>43</v>
      </c>
      <c r="D10" s="7">
        <v>13.2</v>
      </c>
      <c r="E10" s="25"/>
      <c r="F10" s="7"/>
      <c r="G10" s="8">
        <f>F10*D10</f>
        <v>0</v>
      </c>
    </row>
    <row r="11" spans="1:7" x14ac:dyDescent="0.35">
      <c r="A11" s="13">
        <v>3.2</v>
      </c>
      <c r="B11" s="14" t="s">
        <v>13</v>
      </c>
      <c r="C11" s="12" t="s">
        <v>14</v>
      </c>
      <c r="D11" s="7">
        <v>0.41</v>
      </c>
      <c r="E11" s="25"/>
      <c r="F11" s="12"/>
      <c r="G11" s="8">
        <f>F11*D11</f>
        <v>0</v>
      </c>
    </row>
    <row r="12" spans="1:7" ht="28" x14ac:dyDescent="0.35">
      <c r="A12" s="13">
        <v>3.3</v>
      </c>
      <c r="B12" s="11" t="s">
        <v>15</v>
      </c>
      <c r="C12" s="12" t="s">
        <v>14</v>
      </c>
      <c r="D12" s="12">
        <v>2.75</v>
      </c>
      <c r="E12" s="23"/>
      <c r="F12" s="12"/>
      <c r="G12" s="8">
        <f>F12*D12</f>
        <v>0</v>
      </c>
    </row>
    <row r="13" spans="1:7" ht="28" x14ac:dyDescent="0.35">
      <c r="A13" s="13">
        <v>3.4</v>
      </c>
      <c r="B13" s="11" t="s">
        <v>16</v>
      </c>
      <c r="C13" s="12" t="s">
        <v>14</v>
      </c>
      <c r="D13" s="12">
        <v>6</v>
      </c>
      <c r="E13" s="23"/>
      <c r="F13" s="12"/>
      <c r="G13" s="8">
        <f>F13*D13</f>
        <v>0</v>
      </c>
    </row>
    <row r="14" spans="1:7" x14ac:dyDescent="0.35">
      <c r="A14" s="51" t="s">
        <v>17</v>
      </c>
      <c r="B14" s="52"/>
      <c r="C14" s="52"/>
      <c r="D14" s="52"/>
      <c r="E14" s="52"/>
      <c r="F14" s="53"/>
      <c r="G14" s="9">
        <f>SUM(G10:G13)</f>
        <v>0</v>
      </c>
    </row>
    <row r="15" spans="1:7" x14ac:dyDescent="0.35">
      <c r="A15" s="22">
        <v>4</v>
      </c>
      <c r="B15" s="54" t="s">
        <v>18</v>
      </c>
      <c r="C15" s="55"/>
      <c r="D15" s="55"/>
      <c r="E15" s="55"/>
      <c r="F15" s="55"/>
      <c r="G15" s="56"/>
    </row>
    <row r="16" spans="1:7" x14ac:dyDescent="0.35">
      <c r="A16" s="5">
        <v>4.0999999999999996</v>
      </c>
      <c r="B16" s="5" t="s">
        <v>19</v>
      </c>
      <c r="C16" s="12" t="s">
        <v>14</v>
      </c>
      <c r="D16" s="7">
        <v>250</v>
      </c>
      <c r="E16" s="25"/>
      <c r="F16" s="7"/>
      <c r="G16" s="8">
        <f t="shared" ref="G16:G26" si="0">F16*D16</f>
        <v>0</v>
      </c>
    </row>
    <row r="17" spans="1:7" x14ac:dyDescent="0.35">
      <c r="A17" s="5">
        <v>4.2</v>
      </c>
      <c r="B17" s="5" t="s">
        <v>20</v>
      </c>
      <c r="C17" s="7" t="s">
        <v>21</v>
      </c>
      <c r="D17" s="7">
        <v>835</v>
      </c>
      <c r="E17" s="25"/>
      <c r="F17" s="7"/>
      <c r="G17" s="8">
        <f t="shared" si="0"/>
        <v>0</v>
      </c>
    </row>
    <row r="18" spans="1:7" x14ac:dyDescent="0.35">
      <c r="A18" s="5">
        <v>4.3</v>
      </c>
      <c r="B18" s="5" t="s">
        <v>64</v>
      </c>
      <c r="C18" s="7" t="s">
        <v>21</v>
      </c>
      <c r="D18" s="7">
        <v>220</v>
      </c>
      <c r="E18" s="25"/>
      <c r="F18" s="7"/>
      <c r="G18" s="8">
        <f t="shared" si="0"/>
        <v>0</v>
      </c>
    </row>
    <row r="19" spans="1:7" x14ac:dyDescent="0.35">
      <c r="A19" s="5">
        <v>4.4000000000000004</v>
      </c>
      <c r="B19" s="5" t="s">
        <v>49</v>
      </c>
      <c r="C19" s="7" t="s">
        <v>46</v>
      </c>
      <c r="D19" s="7">
        <v>4</v>
      </c>
      <c r="E19" s="25"/>
      <c r="F19" s="7"/>
      <c r="G19" s="8">
        <f t="shared" si="0"/>
        <v>0</v>
      </c>
    </row>
    <row r="20" spans="1:7" x14ac:dyDescent="0.35">
      <c r="A20" s="5">
        <v>4.5</v>
      </c>
      <c r="B20" s="5" t="s">
        <v>50</v>
      </c>
      <c r="C20" s="7" t="s">
        <v>23</v>
      </c>
      <c r="D20" s="7">
        <v>10</v>
      </c>
      <c r="E20" s="25"/>
      <c r="F20" s="7"/>
      <c r="G20" s="8">
        <f t="shared" si="0"/>
        <v>0</v>
      </c>
    </row>
    <row r="21" spans="1:7" x14ac:dyDescent="0.35">
      <c r="A21" s="5">
        <v>4.5999999999999996</v>
      </c>
      <c r="B21" s="5" t="s">
        <v>48</v>
      </c>
      <c r="C21" s="7" t="s">
        <v>46</v>
      </c>
      <c r="D21" s="7">
        <v>20</v>
      </c>
      <c r="E21" s="25"/>
      <c r="F21" s="7"/>
      <c r="G21" s="8">
        <f t="shared" si="0"/>
        <v>0</v>
      </c>
    </row>
    <row r="22" spans="1:7" x14ac:dyDescent="0.35">
      <c r="A22" s="5">
        <v>4.7</v>
      </c>
      <c r="B22" s="5" t="s">
        <v>22</v>
      </c>
      <c r="C22" s="7" t="s">
        <v>23</v>
      </c>
      <c r="D22" s="7">
        <v>12</v>
      </c>
      <c r="E22" s="25"/>
      <c r="F22" s="7"/>
      <c r="G22" s="8">
        <f t="shared" si="0"/>
        <v>0</v>
      </c>
    </row>
    <row r="23" spans="1:7" x14ac:dyDescent="0.35">
      <c r="A23" s="5">
        <v>4.8</v>
      </c>
      <c r="B23" s="5" t="s">
        <v>55</v>
      </c>
      <c r="C23" s="7" t="s">
        <v>46</v>
      </c>
      <c r="D23" s="7">
        <v>30</v>
      </c>
      <c r="E23" s="25"/>
      <c r="F23" s="7"/>
      <c r="G23" s="8">
        <f t="shared" si="0"/>
        <v>0</v>
      </c>
    </row>
    <row r="24" spans="1:7" x14ac:dyDescent="0.35">
      <c r="A24" s="5">
        <v>4.9000000000000004</v>
      </c>
      <c r="B24" s="5" t="s">
        <v>24</v>
      </c>
      <c r="C24" s="7" t="s">
        <v>23</v>
      </c>
      <c r="D24" s="7">
        <v>24</v>
      </c>
      <c r="E24" s="25"/>
      <c r="F24" s="7"/>
      <c r="G24" s="8">
        <f t="shared" si="0"/>
        <v>0</v>
      </c>
    </row>
    <row r="25" spans="1:7" x14ac:dyDescent="0.35">
      <c r="A25" s="43">
        <v>4.0999999999999996</v>
      </c>
      <c r="B25" s="5" t="s">
        <v>47</v>
      </c>
      <c r="C25" s="7" t="s">
        <v>25</v>
      </c>
      <c r="D25" s="7">
        <v>20</v>
      </c>
      <c r="E25" s="25"/>
      <c r="F25" s="7"/>
      <c r="G25" s="8">
        <f t="shared" si="0"/>
        <v>0</v>
      </c>
    </row>
    <row r="26" spans="1:7" x14ac:dyDescent="0.35">
      <c r="A26" s="43">
        <v>4.1100000000000003</v>
      </c>
      <c r="B26" s="5" t="s">
        <v>26</v>
      </c>
      <c r="C26" s="7" t="s">
        <v>25</v>
      </c>
      <c r="D26" s="7">
        <v>24</v>
      </c>
      <c r="E26" s="25"/>
      <c r="F26" s="7"/>
      <c r="G26" s="8">
        <f t="shared" si="0"/>
        <v>0</v>
      </c>
    </row>
    <row r="27" spans="1:7" x14ac:dyDescent="0.35">
      <c r="A27" s="51" t="s">
        <v>27</v>
      </c>
      <c r="B27" s="52"/>
      <c r="C27" s="52"/>
      <c r="D27" s="52"/>
      <c r="E27" s="52"/>
      <c r="F27" s="53"/>
      <c r="G27" s="9">
        <f>SUM(G16:G26)</f>
        <v>0</v>
      </c>
    </row>
    <row r="28" spans="1:7" x14ac:dyDescent="0.35">
      <c r="A28" s="22">
        <v>5</v>
      </c>
      <c r="B28" s="44" t="s">
        <v>28</v>
      </c>
      <c r="C28" s="50"/>
      <c r="D28" s="50"/>
      <c r="E28" s="50"/>
      <c r="F28" s="50"/>
      <c r="G28" s="50"/>
    </row>
    <row r="29" spans="1:7" x14ac:dyDescent="0.35">
      <c r="A29" s="5">
        <v>5.3</v>
      </c>
      <c r="B29" s="5" t="s">
        <v>44</v>
      </c>
      <c r="C29" s="7" t="s">
        <v>25</v>
      </c>
      <c r="D29" s="7">
        <v>2</v>
      </c>
      <c r="E29" s="25"/>
      <c r="F29" s="7"/>
      <c r="G29" s="8">
        <f>D29*F29</f>
        <v>0</v>
      </c>
    </row>
    <row r="30" spans="1:7" x14ac:dyDescent="0.35">
      <c r="A30" s="51" t="s">
        <v>29</v>
      </c>
      <c r="B30" s="52"/>
      <c r="C30" s="52"/>
      <c r="D30" s="52"/>
      <c r="E30" s="52"/>
      <c r="F30" s="53"/>
      <c r="G30" s="9">
        <f>G29</f>
        <v>0</v>
      </c>
    </row>
    <row r="31" spans="1:7" x14ac:dyDescent="0.35">
      <c r="A31" s="22">
        <v>7</v>
      </c>
      <c r="B31" s="44" t="s">
        <v>32</v>
      </c>
      <c r="C31" s="50"/>
      <c r="D31" s="50"/>
      <c r="E31" s="50"/>
      <c r="F31" s="50"/>
      <c r="G31" s="50"/>
    </row>
    <row r="32" spans="1:7" x14ac:dyDescent="0.35">
      <c r="A32" s="5">
        <v>7.1</v>
      </c>
      <c r="B32" s="14" t="s">
        <v>30</v>
      </c>
      <c r="C32" s="12" t="s">
        <v>14</v>
      </c>
      <c r="D32" s="12">
        <v>60</v>
      </c>
      <c r="E32" s="23"/>
      <c r="F32" s="7"/>
      <c r="G32" s="13">
        <f>D32*F32</f>
        <v>0</v>
      </c>
    </row>
    <row r="33" spans="1:7" ht="18.5" customHeight="1" x14ac:dyDescent="0.35">
      <c r="A33" s="5">
        <v>7.2</v>
      </c>
      <c r="B33" s="14" t="s">
        <v>13</v>
      </c>
      <c r="C33" s="12" t="s">
        <v>14</v>
      </c>
      <c r="D33" s="12">
        <v>3</v>
      </c>
      <c r="E33" s="23"/>
      <c r="F33" s="7"/>
      <c r="G33" s="15">
        <f>D33*F33</f>
        <v>0</v>
      </c>
    </row>
    <row r="34" spans="1:7" ht="17" customHeight="1" x14ac:dyDescent="0.35">
      <c r="A34" s="13">
        <v>7.3</v>
      </c>
      <c r="B34" s="11" t="s">
        <v>31</v>
      </c>
      <c r="C34" s="12" t="s">
        <v>14</v>
      </c>
      <c r="D34" s="12">
        <v>4</v>
      </c>
      <c r="E34" s="23"/>
      <c r="F34" s="12"/>
      <c r="G34" s="15">
        <f>D34*F34</f>
        <v>0</v>
      </c>
    </row>
    <row r="35" spans="1:7" ht="16.5" customHeight="1" x14ac:dyDescent="0.35">
      <c r="A35" s="5">
        <v>7.4</v>
      </c>
      <c r="B35" s="16" t="s">
        <v>52</v>
      </c>
      <c r="C35" s="17" t="s">
        <v>23</v>
      </c>
      <c r="D35" s="12">
        <v>1</v>
      </c>
      <c r="E35" s="23"/>
      <c r="F35" s="12"/>
      <c r="G35" s="15">
        <f>D35*F35</f>
        <v>0</v>
      </c>
    </row>
    <row r="36" spans="1:7" x14ac:dyDescent="0.35">
      <c r="A36" s="51" t="s">
        <v>33</v>
      </c>
      <c r="B36" s="52"/>
      <c r="C36" s="52"/>
      <c r="D36" s="52"/>
      <c r="E36" s="52"/>
      <c r="F36" s="53"/>
      <c r="G36" s="9">
        <f>SUM(G32:G35)</f>
        <v>0</v>
      </c>
    </row>
    <row r="37" spans="1:7" x14ac:dyDescent="0.35">
      <c r="A37" s="22">
        <v>8</v>
      </c>
      <c r="B37" s="44" t="s">
        <v>61</v>
      </c>
      <c r="C37" s="50"/>
      <c r="D37" s="50"/>
      <c r="E37" s="50"/>
      <c r="F37" s="50"/>
      <c r="G37" s="50"/>
    </row>
    <row r="38" spans="1:7" x14ac:dyDescent="0.35">
      <c r="A38" s="5">
        <v>8.1</v>
      </c>
      <c r="B38" s="5" t="s">
        <v>51</v>
      </c>
      <c r="C38" s="7" t="s">
        <v>25</v>
      </c>
      <c r="D38" s="7">
        <v>1</v>
      </c>
      <c r="E38" s="25"/>
      <c r="F38" s="7"/>
      <c r="G38" s="8">
        <f>D38*F38</f>
        <v>0</v>
      </c>
    </row>
    <row r="39" spans="1:7" x14ac:dyDescent="0.35">
      <c r="A39" s="5">
        <v>8.1999999999999993</v>
      </c>
      <c r="B39" s="5" t="s">
        <v>34</v>
      </c>
      <c r="C39" s="7" t="s">
        <v>25</v>
      </c>
      <c r="D39" s="7">
        <v>20</v>
      </c>
      <c r="E39" s="25"/>
      <c r="F39" s="7"/>
      <c r="G39" s="8">
        <f>D39*F39</f>
        <v>0</v>
      </c>
    </row>
    <row r="40" spans="1:7" x14ac:dyDescent="0.35">
      <c r="A40" s="5">
        <v>8.3000000000000007</v>
      </c>
      <c r="B40" s="5" t="s">
        <v>45</v>
      </c>
      <c r="C40" s="7" t="s">
        <v>46</v>
      </c>
      <c r="D40" s="7">
        <v>1</v>
      </c>
      <c r="E40" s="25"/>
      <c r="F40" s="7"/>
      <c r="G40" s="8">
        <f>D40*F40</f>
        <v>0</v>
      </c>
    </row>
    <row r="41" spans="1:7" x14ac:dyDescent="0.35">
      <c r="A41" s="5">
        <v>8.4</v>
      </c>
      <c r="B41" s="5" t="s">
        <v>35</v>
      </c>
      <c r="C41" s="7" t="s">
        <v>25</v>
      </c>
      <c r="D41" s="7">
        <v>2</v>
      </c>
      <c r="E41" s="25"/>
      <c r="F41" s="7"/>
      <c r="G41" s="8">
        <f>F41*D41</f>
        <v>0</v>
      </c>
    </row>
    <row r="42" spans="1:7" x14ac:dyDescent="0.35">
      <c r="A42" s="49" t="s">
        <v>36</v>
      </c>
      <c r="B42" s="49"/>
      <c r="C42" s="49"/>
      <c r="D42" s="49"/>
      <c r="E42" s="49"/>
      <c r="F42" s="49"/>
      <c r="G42" s="9">
        <f>SUM(G38:G41)</f>
        <v>0</v>
      </c>
    </row>
    <row r="43" spans="1:7" x14ac:dyDescent="0.35">
      <c r="A43" s="39"/>
      <c r="B43" s="46" t="s">
        <v>60</v>
      </c>
      <c r="C43" s="47"/>
      <c r="D43" s="47"/>
      <c r="E43" s="47"/>
      <c r="F43" s="47"/>
      <c r="G43" s="48"/>
    </row>
    <row r="44" spans="1:7" x14ac:dyDescent="0.35">
      <c r="A44" s="40">
        <v>9.1</v>
      </c>
      <c r="B44" s="42" t="s">
        <v>57</v>
      </c>
      <c r="C44" s="40" t="s">
        <v>46</v>
      </c>
      <c r="D44" s="40">
        <v>1</v>
      </c>
      <c r="E44" s="40"/>
      <c r="F44" s="40"/>
      <c r="G44" s="41">
        <f>D44*F44</f>
        <v>0</v>
      </c>
    </row>
    <row r="45" spans="1:7" x14ac:dyDescent="0.35">
      <c r="A45" s="40">
        <v>9.1999999999999993</v>
      </c>
      <c r="B45" s="42" t="s">
        <v>58</v>
      </c>
      <c r="C45" s="40" t="s">
        <v>46</v>
      </c>
      <c r="D45" s="40">
        <v>1</v>
      </c>
      <c r="E45" s="40"/>
      <c r="F45" s="40"/>
      <c r="G45" s="41">
        <f>D45*F45</f>
        <v>0</v>
      </c>
    </row>
    <row r="46" spans="1:7" x14ac:dyDescent="0.35">
      <c r="A46" s="40">
        <v>9.3000000000000007</v>
      </c>
      <c r="B46" s="42" t="s">
        <v>59</v>
      </c>
      <c r="C46" s="40" t="s">
        <v>46</v>
      </c>
      <c r="D46" s="40">
        <v>1</v>
      </c>
      <c r="E46" s="40"/>
      <c r="F46" s="40"/>
      <c r="G46" s="41">
        <f>D46*F46</f>
        <v>0</v>
      </c>
    </row>
    <row r="47" spans="1:7" x14ac:dyDescent="0.35">
      <c r="A47" s="20"/>
      <c r="B47" s="21" t="s">
        <v>62</v>
      </c>
      <c r="C47" s="21"/>
      <c r="D47" s="21"/>
      <c r="E47" s="21"/>
      <c r="F47" s="21"/>
      <c r="G47" s="27">
        <f>SUM(G44:G46)</f>
        <v>0</v>
      </c>
    </row>
    <row r="48" spans="1:7" x14ac:dyDescent="0.35">
      <c r="A48" s="20"/>
      <c r="B48" s="21" t="s">
        <v>63</v>
      </c>
      <c r="C48" s="21"/>
      <c r="D48" s="21"/>
      <c r="E48" s="21"/>
      <c r="F48" s="21"/>
      <c r="G48" s="27">
        <f>G47+G42+G36+G30+G27+G14+G8+G5</f>
        <v>0</v>
      </c>
    </row>
    <row r="49" spans="1:7" x14ac:dyDescent="0.35">
      <c r="A49" s="36" t="s">
        <v>54</v>
      </c>
      <c r="B49" s="37"/>
      <c r="C49" s="37"/>
      <c r="D49" s="37"/>
      <c r="E49" s="37"/>
      <c r="F49" s="37"/>
      <c r="G49" s="38"/>
    </row>
    <row r="50" spans="1:7" x14ac:dyDescent="0.35">
      <c r="A50" s="18" t="s">
        <v>37</v>
      </c>
      <c r="B50" s="14" t="s">
        <v>38</v>
      </c>
      <c r="C50" s="12" t="s">
        <v>39</v>
      </c>
      <c r="D50" s="28">
        <v>3</v>
      </c>
      <c r="E50" s="29">
        <v>100</v>
      </c>
      <c r="F50" s="29"/>
      <c r="G50" s="30">
        <f>D50*G48/E50</f>
        <v>0</v>
      </c>
    </row>
    <row r="51" spans="1:7" x14ac:dyDescent="0.35">
      <c r="A51" s="18" t="s">
        <v>37</v>
      </c>
      <c r="B51" s="14" t="s">
        <v>40</v>
      </c>
      <c r="C51" s="12" t="s">
        <v>39</v>
      </c>
      <c r="D51" s="31">
        <v>6</v>
      </c>
      <c r="E51" s="32">
        <v>100</v>
      </c>
      <c r="F51" s="33"/>
      <c r="G51" s="30">
        <f>D51*G48/E51</f>
        <v>0</v>
      </c>
    </row>
    <row r="52" spans="1:7" x14ac:dyDescent="0.35">
      <c r="A52" s="18" t="s">
        <v>37</v>
      </c>
      <c r="B52" s="14" t="s">
        <v>56</v>
      </c>
      <c r="C52" s="12" t="s">
        <v>39</v>
      </c>
      <c r="D52" s="34">
        <v>4.8</v>
      </c>
      <c r="E52" s="35">
        <v>100</v>
      </c>
      <c r="F52" s="35"/>
      <c r="G52" s="30">
        <f>D52*G48/E52</f>
        <v>0</v>
      </c>
    </row>
    <row r="53" spans="1:7" x14ac:dyDescent="0.35">
      <c r="A53" s="44" t="s">
        <v>41</v>
      </c>
      <c r="B53" s="44"/>
      <c r="C53" s="44"/>
      <c r="D53" s="44"/>
      <c r="E53" s="44"/>
      <c r="F53" s="44"/>
      <c r="G53" s="44"/>
    </row>
    <row r="54" spans="1:7" x14ac:dyDescent="0.35">
      <c r="A54" s="45" t="s">
        <v>41</v>
      </c>
      <c r="B54" s="45"/>
      <c r="C54" s="45"/>
      <c r="D54" s="45"/>
      <c r="E54" s="45"/>
      <c r="F54" s="45"/>
      <c r="G54" s="1">
        <f>G52+G51+G50+G48</f>
        <v>0</v>
      </c>
    </row>
    <row r="56" spans="1:7" x14ac:dyDescent="0.35">
      <c r="G56" s="19"/>
    </row>
    <row r="57" spans="1:7" x14ac:dyDescent="0.35">
      <c r="G57" s="19"/>
    </row>
  </sheetData>
  <mergeCells count="18">
    <mergeCell ref="A5:F5"/>
    <mergeCell ref="B3:G3"/>
    <mergeCell ref="A1:G1"/>
    <mergeCell ref="B15:G15"/>
    <mergeCell ref="A14:F14"/>
    <mergeCell ref="B9:G9"/>
    <mergeCell ref="A8:F8"/>
    <mergeCell ref="B6:G6"/>
    <mergeCell ref="A36:F36"/>
    <mergeCell ref="B31:G31"/>
    <mergeCell ref="A30:F30"/>
    <mergeCell ref="B28:G28"/>
    <mergeCell ref="A27:F27"/>
    <mergeCell ref="A53:G53"/>
    <mergeCell ref="A54:F54"/>
    <mergeCell ref="B43:G43"/>
    <mergeCell ref="A42:F42"/>
    <mergeCell ref="B37:G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Prévision site irr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Lutumba</dc:creator>
  <cp:lastModifiedBy>KAMBERE MUPIRA Onésime</cp:lastModifiedBy>
  <dcterms:created xsi:type="dcterms:W3CDTF">2025-09-22T13:33:03Z</dcterms:created>
  <dcterms:modified xsi:type="dcterms:W3CDTF">2026-02-17T11:12:12Z</dcterms:modified>
</cp:coreProperties>
</file>