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ACKUP SKUFU\Disque D\Backup Sanat\Documents\Chief Samuel MULUMBA\RFP\2026\ECD-012-RFP-2026 - Remise 100_ système VRV Siège\"/>
    </mc:Choice>
  </mc:AlternateContent>
  <xr:revisionPtr revIDLastSave="0" documentId="13_ncr:1_{F512A3CD-2DD3-46E1-8DA8-5B4ADD3D1ECA}" xr6:coauthVersionLast="47" xr6:coauthVersionMax="47" xr10:uidLastSave="{00000000-0000-0000-0000-000000000000}"/>
  <bookViews>
    <workbookView xWindow="-108" yWindow="-108" windowWidth="23256" windowHeight="12456" xr2:uid="{11CEF407-3F9A-451E-BCF4-48ACE0ACBA09}"/>
  </bookViews>
  <sheets>
    <sheet name="Résumé" sheetId="19" r:id="rId1"/>
    <sheet name="8e KSV" sheetId="20" r:id="rId2"/>
    <sheet name="8e BLV" sheetId="21" r:id="rId3"/>
    <sheet name="7e KSV" sheetId="22" r:id="rId4"/>
    <sheet name="7e BLV" sheetId="23" r:id="rId5"/>
    <sheet name="6e KSV" sheetId="10" r:id="rId6"/>
    <sheet name="6e BLV" sheetId="11" r:id="rId7"/>
    <sheet name="5e KSV" sheetId="12" r:id="rId8"/>
    <sheet name="5e BLV" sheetId="13" r:id="rId9"/>
    <sheet name="4e KSV" sheetId="14" r:id="rId10"/>
    <sheet name="4e BLV" sheetId="15" r:id="rId11"/>
    <sheet name="3e KSV" sheetId="16" r:id="rId12"/>
    <sheet name="3e BLV" sheetId="17" r:id="rId13"/>
    <sheet name="2e KSV" sheetId="7" r:id="rId14"/>
    <sheet name="2e BLV" sheetId="8" r:id="rId15"/>
    <sheet name="1er KSV" sheetId="9" r:id="rId16"/>
    <sheet name="1er BLV " sheetId="4" r:id="rId17"/>
    <sheet name="Mz KSV" sheetId="5" r:id="rId18"/>
    <sheet name="Mz BLV" sheetId="6" r:id="rId19"/>
    <sheet name="RDC KSV" sheetId="3" r:id="rId20"/>
    <sheet name="RDC BLV" sheetId="2" r:id="rId21"/>
    <sheet name="S1- S2" sheetId="1" r:id="rId22"/>
  </sheets>
  <externalReferences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9" l="1"/>
  <c r="E16" i="19"/>
  <c r="D16" i="19"/>
  <c r="C16" i="19"/>
  <c r="I15" i="19"/>
  <c r="H15" i="19"/>
  <c r="G15" i="19"/>
  <c r="E15" i="19"/>
  <c r="D15" i="19"/>
  <c r="C15" i="19"/>
  <c r="I14" i="19"/>
  <c r="H14" i="19"/>
  <c r="G14" i="19"/>
  <c r="E14" i="19"/>
  <c r="D14" i="19"/>
  <c r="C14" i="19"/>
  <c r="I13" i="19"/>
  <c r="H13" i="19"/>
  <c r="G13" i="19"/>
  <c r="E13" i="19"/>
  <c r="D13" i="19"/>
  <c r="C13" i="19"/>
  <c r="I12" i="19"/>
  <c r="H12" i="19"/>
  <c r="G12" i="19"/>
  <c r="E12" i="19"/>
  <c r="D12" i="19"/>
  <c r="C12" i="19"/>
  <c r="I11" i="19"/>
  <c r="H11" i="19"/>
  <c r="G11" i="19"/>
  <c r="E11" i="19"/>
  <c r="D11" i="19"/>
  <c r="C11" i="19"/>
  <c r="I10" i="19"/>
  <c r="H10" i="19"/>
  <c r="G10" i="19"/>
  <c r="E10" i="19"/>
  <c r="D10" i="19"/>
  <c r="C10" i="19"/>
  <c r="I9" i="19"/>
  <c r="H9" i="19"/>
  <c r="G9" i="19"/>
  <c r="E9" i="19"/>
  <c r="D9" i="19"/>
  <c r="C9" i="19"/>
  <c r="I8" i="19"/>
  <c r="H8" i="19"/>
  <c r="G8" i="19"/>
  <c r="E8" i="19"/>
  <c r="D8" i="19"/>
  <c r="C8" i="19"/>
  <c r="I7" i="19"/>
  <c r="H7" i="19"/>
  <c r="G7" i="19"/>
  <c r="E7" i="19"/>
  <c r="D7" i="19"/>
  <c r="C7" i="19"/>
  <c r="I6" i="19"/>
  <c r="I18" i="19" s="1"/>
  <c r="H6" i="19"/>
  <c r="H18" i="19" s="1"/>
  <c r="G6" i="19"/>
  <c r="G18" i="19" s="1"/>
  <c r="E6" i="19"/>
  <c r="E18" i="19" s="1"/>
  <c r="C25" i="19" s="1"/>
  <c r="D6" i="19"/>
  <c r="D18" i="19" s="1"/>
  <c r="C6" i="19"/>
  <c r="B24" i="20"/>
  <c r="B23" i="20"/>
  <c r="B23" i="21"/>
  <c r="B22" i="21"/>
  <c r="B23" i="22"/>
  <c r="B22" i="22"/>
  <c r="B23" i="23"/>
  <c r="B22" i="23"/>
  <c r="B24" i="10"/>
  <c r="B23" i="10"/>
  <c r="B23" i="11"/>
  <c r="B22" i="11"/>
  <c r="B23" i="12"/>
  <c r="B22" i="12"/>
  <c r="B23" i="13"/>
  <c r="B22" i="13"/>
  <c r="B23" i="14"/>
  <c r="B22" i="14"/>
  <c r="B23" i="15"/>
  <c r="B22" i="15"/>
  <c r="B23" i="16"/>
  <c r="B22" i="16"/>
  <c r="B23" i="17"/>
  <c r="B22" i="17"/>
  <c r="B25" i="7"/>
  <c r="B24" i="7"/>
  <c r="B23" i="8"/>
  <c r="B22" i="8"/>
  <c r="B23" i="9"/>
  <c r="B22" i="9"/>
  <c r="B22" i="4"/>
  <c r="B21" i="4"/>
  <c r="B22" i="5"/>
  <c r="B21" i="5"/>
  <c r="B23" i="6"/>
  <c r="B22" i="6"/>
  <c r="B22" i="3"/>
  <c r="B21" i="3"/>
  <c r="B22" i="2"/>
  <c r="B21" i="2"/>
  <c r="B23" i="1"/>
  <c r="B22" i="1"/>
  <c r="C21" i="19" l="1"/>
  <c r="C23" i="19"/>
</calcChain>
</file>

<file path=xl/sharedStrings.xml><?xml version="1.0" encoding="utf-8"?>
<sst xmlns="http://schemas.openxmlformats.org/spreadsheetml/2006/main" count="549" uniqueCount="67">
  <si>
    <t>Sous sol 1 et 2</t>
  </si>
  <si>
    <t>#</t>
  </si>
  <si>
    <t>Puissance en Kw</t>
  </si>
  <si>
    <t>Localisation</t>
  </si>
  <si>
    <t>Etat</t>
  </si>
  <si>
    <t>Décision</t>
  </si>
  <si>
    <t>Fonctionnel</t>
  </si>
  <si>
    <t>Non fonctionnel/cassette</t>
  </si>
  <si>
    <t>Non Fonctionnel</t>
  </si>
  <si>
    <t>Fonctionnel/Cassette</t>
  </si>
  <si>
    <t>Puissance</t>
  </si>
  <si>
    <t>Nbre uté Int.</t>
  </si>
  <si>
    <t>Nbre uté Ext. De 50kW</t>
  </si>
  <si>
    <t>Neuf, mais non mis en marche</t>
  </si>
  <si>
    <t>RDC BOULEVARD</t>
  </si>
  <si>
    <t>Fonctionnel/Gainable</t>
  </si>
  <si>
    <t>2 neuf Fonctionnels</t>
  </si>
  <si>
    <t>Rez de chaussée KASAVUBU</t>
  </si>
  <si>
    <t>Fonctionnel/Mural</t>
  </si>
  <si>
    <t>Nbre uté Ext. De 45kW</t>
  </si>
  <si>
    <t>Non fonctionnel</t>
  </si>
  <si>
    <t>MEZZANINE BOULEVARD</t>
  </si>
  <si>
    <t>1 seul Fonctionnel</t>
  </si>
  <si>
    <t>MEZZANINE KASAVUBU</t>
  </si>
  <si>
    <t>1e Etage BOULEVARD</t>
  </si>
  <si>
    <t xml:space="preserve"> </t>
  </si>
  <si>
    <t>1e Etage KASAVUBU</t>
  </si>
  <si>
    <t>2e Etage BOULEVARD</t>
  </si>
  <si>
    <t>2e Etage KASAVUBU</t>
  </si>
  <si>
    <t>Fonctionnel/Allège</t>
  </si>
  <si>
    <t>3e Etage BOULEVARD</t>
  </si>
  <si>
    <t>3e Etage KASAVUBU</t>
  </si>
  <si>
    <t>4e Etage BOULEVARD</t>
  </si>
  <si>
    <t>4e Etage KASAVUBU</t>
  </si>
  <si>
    <t>5e Etage BOULEVARD</t>
  </si>
  <si>
    <t>5e Etage KASAVUBU</t>
  </si>
  <si>
    <t>6e Etage BOULEVARD</t>
  </si>
  <si>
    <t>6e Etage KASAVUBU</t>
  </si>
  <si>
    <t>7e Etage BOULEVARD</t>
  </si>
  <si>
    <t>Nbre uté Ext. De 67kW et 25kW</t>
  </si>
  <si>
    <t>7e ETAGE KASAVUBU</t>
  </si>
  <si>
    <t>8 ETAGE BOULEVARD</t>
  </si>
  <si>
    <t>8 ETAGE KASA-VUBU</t>
  </si>
  <si>
    <t>Type</t>
  </si>
  <si>
    <t>Gainable</t>
  </si>
  <si>
    <t>Cassette</t>
  </si>
  <si>
    <t>Mural</t>
  </si>
  <si>
    <t>SYNTHESE EQUIPEMENT DE CLIMATISATION DU SIEGE: Unités Exterieures</t>
  </si>
  <si>
    <t>Kasavubu</t>
  </si>
  <si>
    <t>Boulevard</t>
  </si>
  <si>
    <t>Etages</t>
  </si>
  <si>
    <t>Puissance (Kw)</t>
  </si>
  <si>
    <t>Nbre Utés Int.</t>
  </si>
  <si>
    <t>Nbre Utés Ext.</t>
  </si>
  <si>
    <t>Situation</t>
  </si>
  <si>
    <r>
      <t xml:space="preserve">Les deux unités extérieures étant neuves, il est nécessaire de </t>
    </r>
    <r>
      <rPr>
        <sz val="11"/>
        <color rgb="FFFF0000"/>
        <rFont val="Aptos Narrow"/>
        <family val="2"/>
        <scheme val="minor"/>
      </rPr>
      <t>remplacer les unités intérieures afin de rendre l’ensemble du système entièrement neuf</t>
    </r>
    <r>
      <rPr>
        <sz val="11"/>
        <color theme="1"/>
        <rFont val="Aptos Narrow"/>
        <family val="2"/>
        <scheme val="minor"/>
      </rPr>
      <t>, aussi bien à l’intérieur qu’à l’extérieur.</t>
    </r>
  </si>
  <si>
    <r>
      <t xml:space="preserve">Une seule unité extérieure étant encore fonctionnelle, il est nécessaire de </t>
    </r>
    <r>
      <rPr>
        <sz val="11"/>
        <color rgb="FFFF0000"/>
        <rFont val="Aptos Narrow"/>
        <family val="2"/>
        <scheme val="minor"/>
      </rPr>
      <t>remplacer les deux unités extérieures ainsi que les unités intérieures afin de renouveler entièrement le système</t>
    </r>
    <r>
      <rPr>
        <sz val="11"/>
        <color theme="1"/>
        <rFont val="Aptos Narrow"/>
        <family val="2"/>
        <scheme val="minor"/>
      </rPr>
      <t>.
Les nouvelles unités proposées sont de dernière génération, avec des pièces de rechange facilement disponibles, contrairement aux modèles actuellement installés qui posent d’importants problèmes de disponibilité.</t>
    </r>
  </si>
  <si>
    <t>2 Blv + 2KV</t>
  </si>
  <si>
    <r>
      <t>Les deux unités extérieures étant hors service,</t>
    </r>
    <r>
      <rPr>
        <sz val="11"/>
        <color rgb="FFFF0000"/>
        <rFont val="Aptos Narrow"/>
        <family val="2"/>
        <scheme val="minor"/>
      </rPr>
      <t xml:space="preserve"> leur remplacement par des modules de génération récente est nécessaire. Ces nouveaux modèles exigent également le remplacement des unités intérieures</t>
    </r>
    <r>
      <rPr>
        <sz val="11"/>
        <color theme="1"/>
        <rFont val="Aptos Narrow"/>
        <family val="2"/>
        <scheme val="minor"/>
      </rPr>
      <t xml:space="preserve"> pour garantir une compatibilité totale et un fonctionnement optimal.</t>
    </r>
  </si>
  <si>
    <t>mz</t>
  </si>
  <si>
    <r>
      <rPr>
        <b/>
        <sz val="11"/>
        <color rgb="FFFF0000"/>
        <rFont val="Aptos Narrow"/>
        <family val="2"/>
        <scheme val="minor"/>
      </rPr>
      <t>2 KV</t>
    </r>
    <r>
      <rPr>
        <sz val="11"/>
        <color theme="1"/>
        <rFont val="Aptos Narrow"/>
        <family val="2"/>
        <scheme val="minor"/>
      </rPr>
      <t xml:space="preserve"> + 2 blv</t>
    </r>
  </si>
  <si>
    <t>RDC</t>
  </si>
  <si>
    <t>-1 &amp; -2</t>
  </si>
  <si>
    <r>
      <t xml:space="preserve">L’unité extérieure étant neuve et de dernière génération, il est nécessaire de </t>
    </r>
    <r>
      <rPr>
        <sz val="11"/>
        <color rgb="FFFF0000"/>
        <rFont val="Aptos Narrow"/>
        <family val="2"/>
        <scheme val="minor"/>
      </rPr>
      <t>remplacer les unités intérieures afin d’assurer la compatibilité du système et de le rendre entièrement fonctionnel</t>
    </r>
    <r>
      <rPr>
        <sz val="11"/>
        <color theme="1"/>
        <rFont val="Aptos Narrow"/>
        <family val="2"/>
        <scheme val="minor"/>
      </rPr>
      <t>, aussi bien à l’intérieur qu’à l’extérieur.</t>
    </r>
  </si>
  <si>
    <t>Puissance Totale Installée (KW)</t>
  </si>
  <si>
    <t>Nbr Total Unités Intérieures</t>
  </si>
  <si>
    <t>Nbr Total Unités Extérieures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</si>
</sst>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 val="double"/>
      <sz val="11"/>
      <color theme="1"/>
      <name val="Aptos Narrow"/>
      <family val="2"/>
      <scheme val="minor"/>
    </font>
    <font>
      <b/>
      <u val="double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ashed">
        <color auto="1"/>
      </right>
      <top style="thin">
        <color indexed="64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 style="dashed">
        <color auto="1"/>
      </right>
      <top style="dashed">
        <color auto="1"/>
      </top>
      <bottom style="hair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0" fillId="0" borderId="0" xfId="0" applyAlignment="1">
      <alignment horizontal="righ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0" fillId="0" borderId="7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6" fillId="0" borderId="0" xfId="0" applyFont="1"/>
    <xf numFmtId="0" fontId="0" fillId="0" borderId="22" xfId="0" applyBorder="1"/>
    <xf numFmtId="0" fontId="0" fillId="0" borderId="25" xfId="0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7" borderId="38" xfId="0" quotePrefix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4" xfId="0" applyBorder="1"/>
    <xf numFmtId="0" fontId="2" fillId="6" borderId="22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cobank-my.sharepoint.com/personal/jlufuluabo_ecobank_com/Documents/MAINTENANCE/Monitoring/Syst&#232;me%20de%20climatisation/Tableau%20de%20bord%20climatisation/SIEGE/Climatisation%20si&#232;ge_besoin_Unit&#233;s%20Int&#233;rieures%20et%20Ext&#233;rieures%2016_03_2026.xlsx" TargetMode="External"/><Relationship Id="rId2" Type="http://schemas.microsoft.com/office/2019/04/relationships/externalLinkLongPath" Target="https://ecobank-my.sharepoint.com/personal/jlufuluabo_ecobank_com/Documents/MAINTENANCE/Monitoring/Syst&#232;me%20de%20climatisation/Tableau%20de%20bord%20climatisation/SIEGE/Climatisation%20si&#232;ge_besoin_Unit&#233;s%20Int&#233;rieures%20et%20Ext&#233;rieures%2016_03_2026.xlsx?A3BA6C77" TargetMode="External"/><Relationship Id="rId1" Type="http://schemas.openxmlformats.org/officeDocument/2006/relationships/externalLinkPath" Target="file:///\\A3BA6C77\Climatisation%20si&#232;ge_besoin_Unit&#233;s%20Int&#233;rieures%20et%20Ext&#233;rieures%2016_03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ésumé"/>
      <sheetName val="8e KV"/>
      <sheetName val="8e BLD"/>
      <sheetName val="7e KV"/>
      <sheetName val="7 BLV"/>
      <sheetName val="6e KV"/>
      <sheetName val="6e BLV"/>
      <sheetName val="5e KV"/>
      <sheetName val="5e BLV"/>
      <sheetName val="4e KV"/>
      <sheetName val="4e BLV"/>
      <sheetName val="3e KV"/>
      <sheetName val="3e BLV"/>
      <sheetName val="2e KV"/>
      <sheetName val="2e BLV"/>
      <sheetName val="1e KSV"/>
      <sheetName val="1e BLV"/>
      <sheetName val="Mz KV"/>
      <sheetName val="Mz BLV"/>
      <sheetName val="RDC KV"/>
      <sheetName val="RDC BLV"/>
      <sheetName val="S1-2"/>
    </sheetNames>
    <sheetDataSet>
      <sheetData sheetId="0"/>
      <sheetData sheetId="1">
        <row r="23">
          <cell r="B23">
            <v>108.19999999999997</v>
          </cell>
        </row>
        <row r="24">
          <cell r="B24">
            <v>17</v>
          </cell>
        </row>
        <row r="25">
          <cell r="B25">
            <v>2</v>
          </cell>
        </row>
      </sheetData>
      <sheetData sheetId="2">
        <row r="5">
          <cell r="B5">
            <v>9</v>
          </cell>
        </row>
        <row r="6">
          <cell r="B6">
            <v>9</v>
          </cell>
        </row>
        <row r="7">
          <cell r="B7">
            <v>3.6</v>
          </cell>
        </row>
        <row r="8">
          <cell r="B8">
            <v>7.1</v>
          </cell>
        </row>
        <row r="9">
          <cell r="B9">
            <v>8</v>
          </cell>
        </row>
        <row r="10">
          <cell r="B10">
            <v>8</v>
          </cell>
        </row>
        <row r="11">
          <cell r="B11">
            <v>8</v>
          </cell>
        </row>
        <row r="12">
          <cell r="B12">
            <v>5.6</v>
          </cell>
        </row>
        <row r="13">
          <cell r="B13">
            <v>7.1</v>
          </cell>
        </row>
        <row r="14">
          <cell r="B14">
            <v>11</v>
          </cell>
        </row>
        <row r="15">
          <cell r="B15">
            <v>7.1</v>
          </cell>
        </row>
        <row r="23">
          <cell r="B23">
            <v>11</v>
          </cell>
        </row>
        <row r="24">
          <cell r="B24">
            <v>2</v>
          </cell>
        </row>
      </sheetData>
      <sheetData sheetId="3">
        <row r="22">
          <cell r="B22">
            <v>90.499999999999986</v>
          </cell>
        </row>
        <row r="23">
          <cell r="B23">
            <v>15</v>
          </cell>
        </row>
        <row r="24">
          <cell r="B24">
            <v>2</v>
          </cell>
        </row>
      </sheetData>
      <sheetData sheetId="4">
        <row r="22">
          <cell r="B22">
            <v>84.7</v>
          </cell>
        </row>
        <row r="23">
          <cell r="B23">
            <v>11</v>
          </cell>
        </row>
        <row r="24">
          <cell r="B24">
            <v>2</v>
          </cell>
        </row>
      </sheetData>
      <sheetData sheetId="5">
        <row r="23">
          <cell r="B23">
            <v>85.999999999999986</v>
          </cell>
        </row>
        <row r="24">
          <cell r="B24">
            <v>16</v>
          </cell>
        </row>
        <row r="25">
          <cell r="B25">
            <v>2</v>
          </cell>
        </row>
      </sheetData>
      <sheetData sheetId="6">
        <row r="22">
          <cell r="B22">
            <v>84.7</v>
          </cell>
        </row>
        <row r="23">
          <cell r="B23">
            <v>10</v>
          </cell>
        </row>
        <row r="24">
          <cell r="B24">
            <v>2</v>
          </cell>
        </row>
      </sheetData>
      <sheetData sheetId="7">
        <row r="22">
          <cell r="B22">
            <v>82.600000000000009</v>
          </cell>
        </row>
        <row r="23">
          <cell r="B23">
            <v>15</v>
          </cell>
        </row>
        <row r="24">
          <cell r="B24">
            <v>2</v>
          </cell>
        </row>
      </sheetData>
      <sheetData sheetId="8">
        <row r="22">
          <cell r="B22">
            <v>101.89999999999999</v>
          </cell>
        </row>
        <row r="23">
          <cell r="B23">
            <v>10</v>
          </cell>
        </row>
        <row r="24">
          <cell r="B24">
            <v>2</v>
          </cell>
        </row>
      </sheetData>
      <sheetData sheetId="9">
        <row r="22">
          <cell r="B22">
            <v>84.699999999999989</v>
          </cell>
        </row>
        <row r="23">
          <cell r="B23">
            <v>15</v>
          </cell>
        </row>
        <row r="24">
          <cell r="B24">
            <v>2</v>
          </cell>
        </row>
      </sheetData>
      <sheetData sheetId="10">
        <row r="22">
          <cell r="B22">
            <v>79.699999999999989</v>
          </cell>
        </row>
      </sheetData>
      <sheetData sheetId="11">
        <row r="22">
          <cell r="B22">
            <v>83.799999999999983</v>
          </cell>
        </row>
        <row r="23">
          <cell r="B23">
            <v>15</v>
          </cell>
        </row>
        <row r="24">
          <cell r="B24">
            <v>2</v>
          </cell>
        </row>
      </sheetData>
      <sheetData sheetId="12">
        <row r="22">
          <cell r="B22">
            <v>84.699999999999989</v>
          </cell>
        </row>
        <row r="23">
          <cell r="B23">
            <v>10</v>
          </cell>
        </row>
        <row r="24">
          <cell r="B24">
            <v>2</v>
          </cell>
        </row>
      </sheetData>
      <sheetData sheetId="13">
        <row r="24">
          <cell r="B24">
            <v>106.69999999999997</v>
          </cell>
        </row>
        <row r="25">
          <cell r="B25">
            <v>18</v>
          </cell>
        </row>
        <row r="26">
          <cell r="B26">
            <v>2</v>
          </cell>
        </row>
      </sheetData>
      <sheetData sheetId="14">
        <row r="22">
          <cell r="B22">
            <v>99.199999999999989</v>
          </cell>
        </row>
        <row r="23">
          <cell r="B23">
            <v>12</v>
          </cell>
        </row>
        <row r="24">
          <cell r="B24">
            <v>2</v>
          </cell>
        </row>
      </sheetData>
      <sheetData sheetId="15">
        <row r="22">
          <cell r="B22">
            <v>93.2</v>
          </cell>
        </row>
        <row r="23">
          <cell r="B23">
            <v>15</v>
          </cell>
        </row>
        <row r="24">
          <cell r="B24">
            <v>2</v>
          </cell>
        </row>
      </sheetData>
      <sheetData sheetId="16">
        <row r="21">
          <cell r="B21">
            <v>83.899999999999977</v>
          </cell>
        </row>
        <row r="22">
          <cell r="B22">
            <v>14</v>
          </cell>
        </row>
        <row r="23">
          <cell r="B23">
            <v>2</v>
          </cell>
        </row>
      </sheetData>
      <sheetData sheetId="17">
        <row r="21">
          <cell r="B21">
            <v>76.09999999999998</v>
          </cell>
        </row>
        <row r="22">
          <cell r="B22">
            <v>14</v>
          </cell>
        </row>
        <row r="23">
          <cell r="B23">
            <v>2</v>
          </cell>
        </row>
      </sheetData>
      <sheetData sheetId="18">
        <row r="22">
          <cell r="B22">
            <v>81.699999999999989</v>
          </cell>
        </row>
        <row r="23">
          <cell r="B23">
            <v>11</v>
          </cell>
        </row>
        <row r="24">
          <cell r="B24">
            <v>2</v>
          </cell>
        </row>
      </sheetData>
      <sheetData sheetId="19">
        <row r="21">
          <cell r="B21">
            <v>97.600000000000009</v>
          </cell>
        </row>
        <row r="22">
          <cell r="B22">
            <v>12</v>
          </cell>
        </row>
        <row r="23">
          <cell r="B23">
            <v>2</v>
          </cell>
        </row>
      </sheetData>
      <sheetData sheetId="20">
        <row r="21">
          <cell r="B21">
            <v>83.1</v>
          </cell>
        </row>
        <row r="22">
          <cell r="B22">
            <v>16</v>
          </cell>
        </row>
        <row r="23">
          <cell r="B23">
            <v>2</v>
          </cell>
        </row>
      </sheetData>
      <sheetData sheetId="21">
        <row r="22">
          <cell r="B22">
            <v>46.400000000000006</v>
          </cell>
        </row>
        <row r="23">
          <cell r="B23">
            <v>11</v>
          </cell>
        </row>
        <row r="24">
          <cell r="B2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5C55-F1C5-4AE2-B257-953E397F2D44}">
  <dimension ref="A2:K25"/>
  <sheetViews>
    <sheetView showGridLines="0" tabSelected="1" workbookViewId="0">
      <selection activeCell="F5" sqref="F5"/>
    </sheetView>
  </sheetViews>
  <sheetFormatPr baseColWidth="10" defaultColWidth="0" defaultRowHeight="14.4" x14ac:dyDescent="0.3"/>
  <cols>
    <col min="1" max="1" width="11.5546875" customWidth="1"/>
    <col min="2" max="2" width="26.88671875" customWidth="1"/>
    <col min="3" max="3" width="17.33203125" customWidth="1"/>
    <col min="4" max="5" width="17.44140625" customWidth="1"/>
    <col min="6" max="6" width="44.88671875" customWidth="1"/>
    <col min="7" max="7" width="25" customWidth="1"/>
    <col min="8" max="9" width="23.33203125" customWidth="1"/>
    <col min="10" max="10" width="85.5546875" customWidth="1"/>
    <col min="11" max="11" width="11.5546875" customWidth="1"/>
    <col min="12" max="16384" width="11.5546875" hidden="1"/>
  </cols>
  <sheetData>
    <row r="2" spans="1:10" ht="22.2" customHeight="1" x14ac:dyDescent="0.3">
      <c r="A2" s="66" t="s">
        <v>47</v>
      </c>
      <c r="B2" s="67"/>
      <c r="C2" s="67"/>
      <c r="D2" s="67"/>
      <c r="E2" s="67"/>
      <c r="F2" s="67"/>
      <c r="G2" s="68"/>
    </row>
    <row r="4" spans="1:10" x14ac:dyDescent="0.3">
      <c r="C4" s="69" t="s">
        <v>48</v>
      </c>
      <c r="D4" s="69"/>
      <c r="E4" s="69"/>
      <c r="F4" s="69"/>
      <c r="G4" s="69" t="s">
        <v>49</v>
      </c>
      <c r="H4" s="69"/>
      <c r="I4" s="69"/>
      <c r="J4" s="69"/>
    </row>
    <row r="5" spans="1:10" x14ac:dyDescent="0.3">
      <c r="B5" s="40" t="s">
        <v>50</v>
      </c>
      <c r="C5" s="41" t="s">
        <v>51</v>
      </c>
      <c r="D5" s="41" t="s">
        <v>52</v>
      </c>
      <c r="E5" s="41" t="s">
        <v>53</v>
      </c>
      <c r="F5" s="41" t="s">
        <v>54</v>
      </c>
      <c r="G5" s="41" t="s">
        <v>51</v>
      </c>
      <c r="H5" s="41" t="s">
        <v>52</v>
      </c>
      <c r="I5" s="41" t="s">
        <v>53</v>
      </c>
      <c r="J5" s="41" t="s">
        <v>54</v>
      </c>
    </row>
    <row r="6" spans="1:10" s="7" customFormat="1" ht="72" x14ac:dyDescent="0.3">
      <c r="B6" s="42">
        <v>8</v>
      </c>
      <c r="C6" s="43">
        <f>+'[1]8e KV'!B23</f>
        <v>108.19999999999997</v>
      </c>
      <c r="D6" s="44">
        <f>'[1]8e KV'!B24</f>
        <v>17</v>
      </c>
      <c r="E6" s="44">
        <f>'[1]8e KV'!B25</f>
        <v>2</v>
      </c>
      <c r="F6" s="45" t="s">
        <v>55</v>
      </c>
      <c r="G6" s="46">
        <f>SUM('[1]8e BLD'!B5:B20)</f>
        <v>83.5</v>
      </c>
      <c r="H6" s="47">
        <f>+'[1]8e BLD'!B23</f>
        <v>11</v>
      </c>
      <c r="I6" s="48">
        <f>+'[1]8e BLD'!B24</f>
        <v>2</v>
      </c>
      <c r="J6" s="45" t="s">
        <v>56</v>
      </c>
    </row>
    <row r="7" spans="1:10" s="7" customFormat="1" ht="57.6" x14ac:dyDescent="0.3">
      <c r="A7" s="7" t="s">
        <v>57</v>
      </c>
      <c r="B7" s="13">
        <v>7</v>
      </c>
      <c r="C7" s="49">
        <f>'[1]7e KV'!B22</f>
        <v>90.499999999999986</v>
      </c>
      <c r="D7" s="50">
        <f>'[1]7e KV'!B23</f>
        <v>15</v>
      </c>
      <c r="E7" s="50">
        <f>'[1]7e KV'!B24</f>
        <v>2</v>
      </c>
      <c r="F7" s="45" t="s">
        <v>55</v>
      </c>
      <c r="G7" s="51">
        <f>'[1]7 BLV'!B22</f>
        <v>84.7</v>
      </c>
      <c r="H7" s="52">
        <f>'[1]7 BLV'!B23</f>
        <v>11</v>
      </c>
      <c r="I7" s="50">
        <f>'[1]7 BLV'!B24</f>
        <v>2</v>
      </c>
      <c r="J7" s="45" t="s">
        <v>55</v>
      </c>
    </row>
    <row r="8" spans="1:10" s="7" customFormat="1" ht="86.4" x14ac:dyDescent="0.3">
      <c r="B8" s="53">
        <v>6</v>
      </c>
      <c r="C8" s="49">
        <f>'[1]6e KV'!B23</f>
        <v>85.999999999999986</v>
      </c>
      <c r="D8" s="50">
        <f>'[1]6e KV'!B24</f>
        <v>16</v>
      </c>
      <c r="E8" s="50">
        <f>'[1]6e KV'!B25</f>
        <v>2</v>
      </c>
      <c r="F8" s="54" t="s">
        <v>58</v>
      </c>
      <c r="G8" s="51">
        <f>'[1]6e BLV'!B22</f>
        <v>84.7</v>
      </c>
      <c r="H8" s="52">
        <f>'[1]6e BLV'!B23</f>
        <v>10</v>
      </c>
      <c r="I8" s="50">
        <f>'[1]6e BLV'!B24</f>
        <v>2</v>
      </c>
      <c r="J8" s="45" t="s">
        <v>56</v>
      </c>
    </row>
    <row r="9" spans="1:10" s="7" customFormat="1" ht="129.6" x14ac:dyDescent="0.3">
      <c r="B9" s="53">
        <v>5</v>
      </c>
      <c r="C9" s="49">
        <f>'[1]5e KV'!B22</f>
        <v>82.600000000000009</v>
      </c>
      <c r="D9" s="50">
        <f>'[1]5e KV'!B23</f>
        <v>15</v>
      </c>
      <c r="E9" s="50">
        <f>'[1]5e KV'!B24</f>
        <v>2</v>
      </c>
      <c r="F9" s="45" t="s">
        <v>56</v>
      </c>
      <c r="G9" s="51">
        <f>'[1]5e BLV'!B22</f>
        <v>101.89999999999999</v>
      </c>
      <c r="H9" s="52">
        <f>'[1]5e BLV'!B23</f>
        <v>10</v>
      </c>
      <c r="I9" s="50">
        <f>'[1]5e BLV'!B24</f>
        <v>2</v>
      </c>
      <c r="J9" s="45" t="s">
        <v>56</v>
      </c>
    </row>
    <row r="10" spans="1:10" s="7" customFormat="1" ht="129.6" x14ac:dyDescent="0.3">
      <c r="B10" s="13">
        <v>4</v>
      </c>
      <c r="C10" s="49">
        <f>'[1]4e KV'!B22</f>
        <v>84.699999999999989</v>
      </c>
      <c r="D10" s="50">
        <f>'[1]4e KV'!B23</f>
        <v>15</v>
      </c>
      <c r="E10" s="50">
        <f>'[1]4e KV'!B24</f>
        <v>2</v>
      </c>
      <c r="F10" s="45" t="s">
        <v>56</v>
      </c>
      <c r="G10" s="51">
        <f>'[1]4e BLV'!B22</f>
        <v>79.699999999999989</v>
      </c>
      <c r="H10" s="52">
        <f>'[1]4e KV'!B23</f>
        <v>15</v>
      </c>
      <c r="I10" s="50">
        <f>'[1]4e KV'!B24</f>
        <v>2</v>
      </c>
      <c r="J10" s="45" t="s">
        <v>56</v>
      </c>
    </row>
    <row r="11" spans="1:10" s="7" customFormat="1" ht="129.6" x14ac:dyDescent="0.3">
      <c r="B11" s="13">
        <v>3</v>
      </c>
      <c r="C11" s="49">
        <f>'[1]3e KV'!B22</f>
        <v>83.799999999999983</v>
      </c>
      <c r="D11" s="50">
        <f>'[1]3e KV'!B23</f>
        <v>15</v>
      </c>
      <c r="E11" s="50">
        <f>'[1]3e KV'!B24</f>
        <v>2</v>
      </c>
      <c r="F11" s="45" t="s">
        <v>56</v>
      </c>
      <c r="G11" s="51">
        <f>'[1]3e BLV'!B22</f>
        <v>84.699999999999989</v>
      </c>
      <c r="H11" s="52">
        <f>'[1]3e BLV'!B23</f>
        <v>10</v>
      </c>
      <c r="I11" s="50">
        <f>'[1]3e BLV'!B24</f>
        <v>2</v>
      </c>
      <c r="J11" s="45" t="s">
        <v>56</v>
      </c>
    </row>
    <row r="12" spans="1:10" s="7" customFormat="1" ht="129.6" x14ac:dyDescent="0.3">
      <c r="B12" s="13">
        <v>2</v>
      </c>
      <c r="C12" s="49">
        <f>'[1]2e KV'!B24</f>
        <v>106.69999999999997</v>
      </c>
      <c r="D12" s="50">
        <f>'[1]2e KV'!B25</f>
        <v>18</v>
      </c>
      <c r="E12" s="50">
        <f>'[1]2e KV'!B26</f>
        <v>2</v>
      </c>
      <c r="F12" s="45" t="s">
        <v>56</v>
      </c>
      <c r="G12" s="51">
        <f>'[1]2e BLV'!B22</f>
        <v>99.199999999999989</v>
      </c>
      <c r="H12" s="52">
        <f>'[1]2e BLV'!B23</f>
        <v>12</v>
      </c>
      <c r="I12" s="50">
        <f>'[1]2e BLV'!B24</f>
        <v>2</v>
      </c>
      <c r="J12" s="45" t="s">
        <v>56</v>
      </c>
    </row>
    <row r="13" spans="1:10" s="7" customFormat="1" ht="129.6" x14ac:dyDescent="0.3">
      <c r="B13" s="53">
        <v>1</v>
      </c>
      <c r="C13" s="49">
        <f>'[1]1e KSV'!B22</f>
        <v>93.2</v>
      </c>
      <c r="D13" s="50">
        <f>'[1]1e KSV'!B23</f>
        <v>15</v>
      </c>
      <c r="E13" s="50">
        <f>'[1]1e KSV'!B24</f>
        <v>2</v>
      </c>
      <c r="F13" s="45" t="s">
        <v>56</v>
      </c>
      <c r="G13" s="51">
        <f>'[1]1e BLV'!B21</f>
        <v>83.899999999999977</v>
      </c>
      <c r="H13" s="52">
        <f>'[1]1e BLV'!B22</f>
        <v>14</v>
      </c>
      <c r="I13" s="50">
        <f>'[1]1e BLV'!B23</f>
        <v>2</v>
      </c>
      <c r="J13" s="54" t="s">
        <v>58</v>
      </c>
    </row>
    <row r="14" spans="1:10" s="7" customFormat="1" ht="129.6" x14ac:dyDescent="0.3">
      <c r="B14" s="13" t="s">
        <v>59</v>
      </c>
      <c r="C14" s="49">
        <f>'[1]Mz KV'!B21</f>
        <v>76.09999999999998</v>
      </c>
      <c r="D14" s="50">
        <f>'[1]Mz KV'!B22</f>
        <v>14</v>
      </c>
      <c r="E14" s="50">
        <f>'[1]Mz KV'!B23</f>
        <v>2</v>
      </c>
      <c r="F14" s="45" t="s">
        <v>56</v>
      </c>
      <c r="G14" s="51">
        <f>'[1]Mz BLV'!B22</f>
        <v>81.699999999999989</v>
      </c>
      <c r="H14" s="52">
        <f>'[1]Mz BLV'!B23</f>
        <v>11</v>
      </c>
      <c r="I14" s="50">
        <f>'[1]Mz BLV'!B24</f>
        <v>2</v>
      </c>
      <c r="J14" s="45" t="s">
        <v>56</v>
      </c>
    </row>
    <row r="15" spans="1:10" s="7" customFormat="1" ht="86.4" x14ac:dyDescent="0.3">
      <c r="A15" s="7" t="s">
        <v>60</v>
      </c>
      <c r="B15" s="13" t="s">
        <v>61</v>
      </c>
      <c r="C15" s="55">
        <f>'[1]RDC KV'!B21</f>
        <v>97.600000000000009</v>
      </c>
      <c r="D15" s="56">
        <f>'[1]RDC KV'!B22</f>
        <v>12</v>
      </c>
      <c r="E15" s="56">
        <f>'[1]RDC KV'!B23</f>
        <v>2</v>
      </c>
      <c r="F15" s="54" t="s">
        <v>58</v>
      </c>
      <c r="G15" s="51">
        <f>'[1]RDC BLV'!B21</f>
        <v>83.1</v>
      </c>
      <c r="H15" s="52">
        <f>'[1]RDC BLV'!B22</f>
        <v>16</v>
      </c>
      <c r="I15" s="50">
        <f>'[1]RDC BLV'!B23</f>
        <v>2</v>
      </c>
      <c r="J15" s="45" t="s">
        <v>55</v>
      </c>
    </row>
    <row r="16" spans="1:10" s="7" customFormat="1" ht="72" x14ac:dyDescent="0.3">
      <c r="B16" s="57" t="s">
        <v>62</v>
      </c>
      <c r="C16" s="23">
        <f>'[1]S1-2'!B22</f>
        <v>46.400000000000006</v>
      </c>
      <c r="D16" s="58">
        <f>'[1]S1-2'!B23</f>
        <v>11</v>
      </c>
      <c r="E16" s="58">
        <f>'[1]S1-2'!B24</f>
        <v>1</v>
      </c>
      <c r="F16" s="45" t="s">
        <v>63</v>
      </c>
      <c r="G16" s="59"/>
      <c r="H16" s="60"/>
      <c r="I16" s="61"/>
      <c r="J16" s="62"/>
    </row>
    <row r="18" spans="2:10" x14ac:dyDescent="0.3">
      <c r="C18" s="63">
        <f>SUM(C6:C16)</f>
        <v>955.8</v>
      </c>
      <c r="D18" s="63">
        <f>SUM(D6:D16)</f>
        <v>163</v>
      </c>
      <c r="E18" s="63">
        <f>SUM(E6:E16)</f>
        <v>21</v>
      </c>
      <c r="F18" s="64"/>
      <c r="G18" s="63">
        <f>SUM(G6:G16)</f>
        <v>867.0999999999998</v>
      </c>
      <c r="H18" s="63">
        <f>SUM(H6:H16)</f>
        <v>120</v>
      </c>
      <c r="I18" s="63">
        <f>SUM(I6:I16)</f>
        <v>20</v>
      </c>
      <c r="J18" s="63"/>
    </row>
    <row r="21" spans="2:10" x14ac:dyDescent="0.3">
      <c r="B21" s="40" t="s">
        <v>64</v>
      </c>
      <c r="C21" s="65">
        <f>C18+G18</f>
        <v>1822.8999999999996</v>
      </c>
    </row>
    <row r="22" spans="2:10" x14ac:dyDescent="0.3">
      <c r="G22" t="s">
        <v>25</v>
      </c>
    </row>
    <row r="23" spans="2:10" x14ac:dyDescent="0.3">
      <c r="B23" s="40" t="s">
        <v>65</v>
      </c>
      <c r="C23" s="65">
        <f>D18+H18</f>
        <v>283</v>
      </c>
    </row>
    <row r="25" spans="2:10" x14ac:dyDescent="0.3">
      <c r="B25" s="40" t="s">
        <v>66</v>
      </c>
      <c r="C25" s="65">
        <f>E18+I18</f>
        <v>41</v>
      </c>
    </row>
  </sheetData>
  <mergeCells count="3">
    <mergeCell ref="A2:G2"/>
    <mergeCell ref="C4:F4"/>
    <mergeCell ref="G4:J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063E-6D40-4BD2-A000-009B9D236809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0.109375" customWidth="1"/>
    <col min="2" max="2" width="23.33203125" customWidth="1"/>
    <col min="3" max="3" width="26.33203125" customWidth="1"/>
    <col min="4" max="4" width="18.3320312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33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7.1</v>
      </c>
      <c r="C5" s="5"/>
      <c r="D5" s="5" t="s">
        <v>15</v>
      </c>
      <c r="E5" s="6"/>
    </row>
    <row r="6" spans="1:5" s="7" customFormat="1" ht="19.95" customHeight="1" x14ac:dyDescent="0.3">
      <c r="A6" s="13">
        <v>2</v>
      </c>
      <c r="B6" s="9">
        <v>14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2.8</v>
      </c>
      <c r="C7" s="9"/>
      <c r="D7" s="5" t="s">
        <v>18</v>
      </c>
      <c r="E7" s="10"/>
    </row>
    <row r="8" spans="1:5" s="7" customFormat="1" ht="19.95" customHeight="1" x14ac:dyDescent="0.3">
      <c r="A8" s="14">
        <v>4</v>
      </c>
      <c r="B8" s="9">
        <v>5.6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2.8</v>
      </c>
      <c r="C9" s="9"/>
      <c r="D9" s="5" t="s">
        <v>18</v>
      </c>
      <c r="E9" s="10"/>
    </row>
    <row r="10" spans="1:5" s="7" customFormat="1" ht="19.95" customHeight="1" x14ac:dyDescent="0.3">
      <c r="A10" s="13">
        <v>6</v>
      </c>
      <c r="B10" s="9">
        <v>3.6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7.1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7.1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4.5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8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3.6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>
        <v>2.2000000000000002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5.6</v>
      </c>
      <c r="C18" s="9"/>
      <c r="D18" s="5" t="s">
        <v>6</v>
      </c>
      <c r="E18" s="10"/>
    </row>
    <row r="19" spans="1:5" s="7" customFormat="1" ht="19.95" customHeight="1" x14ac:dyDescent="0.3">
      <c r="A19" s="13">
        <v>15</v>
      </c>
      <c r="B19" s="9">
        <v>3.6</v>
      </c>
      <c r="C19" s="9"/>
      <c r="D19" s="5" t="s">
        <v>6</v>
      </c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84.699999999999989</v>
      </c>
    </row>
    <row r="23" spans="1:5" x14ac:dyDescent="0.3">
      <c r="A23" t="s">
        <v>11</v>
      </c>
      <c r="B23">
        <f>COUNT(B5:B20)</f>
        <v>15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92EA-E9C7-4CDF-AD2D-5F518EC91628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4.5546875" customWidth="1"/>
    <col min="2" max="2" width="23.33203125" customWidth="1"/>
    <col min="3" max="3" width="26.33203125" customWidth="1"/>
    <col min="4" max="4" width="20.5546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32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8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2.8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3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14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14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9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10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9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7.1</v>
      </c>
      <c r="C13" s="9"/>
      <c r="D13" s="5" t="s">
        <v>15</v>
      </c>
      <c r="E13" s="10"/>
    </row>
    <row r="14" spans="1:5" s="7" customFormat="1" ht="19.95" customHeight="1" x14ac:dyDescent="0.3">
      <c r="A14" s="14">
        <v>10</v>
      </c>
      <c r="B14" s="9">
        <v>2.8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/>
      <c r="C15" s="9"/>
      <c r="D15" s="5"/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79.699999999999989</v>
      </c>
    </row>
    <row r="23" spans="1:5" x14ac:dyDescent="0.3">
      <c r="A23" t="s">
        <v>11</v>
      </c>
      <c r="B23">
        <f>COUNT(B5:B20)</f>
        <v>10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72E3A-EAB2-41CE-B86F-95F5CB742594}">
  <dimension ref="A1:F24"/>
  <sheetViews>
    <sheetView workbookViewId="0">
      <selection activeCell="C15" sqref="C15"/>
    </sheetView>
  </sheetViews>
  <sheetFormatPr baseColWidth="10" defaultColWidth="0" defaultRowHeight="14.4" x14ac:dyDescent="0.3"/>
  <cols>
    <col min="1" max="1" width="19.3320312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31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5.6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14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2.2000000000000002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7.1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7.1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5.6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2.8</v>
      </c>
      <c r="C11" s="9"/>
      <c r="D11" s="5" t="s">
        <v>18</v>
      </c>
      <c r="E11" s="10"/>
    </row>
    <row r="12" spans="1:5" s="7" customFormat="1" ht="19.95" customHeight="1" x14ac:dyDescent="0.3">
      <c r="A12" s="13">
        <v>8</v>
      </c>
      <c r="B12" s="9">
        <v>7.1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2.8</v>
      </c>
      <c r="C13" s="9"/>
      <c r="D13" s="5" t="s">
        <v>18</v>
      </c>
      <c r="E13" s="10"/>
    </row>
    <row r="14" spans="1:5" s="7" customFormat="1" ht="19.95" customHeight="1" x14ac:dyDescent="0.3">
      <c r="A14" s="14">
        <v>10</v>
      </c>
      <c r="B14" s="9">
        <v>7.1</v>
      </c>
      <c r="C14" s="9"/>
      <c r="D14" s="5" t="s">
        <v>15</v>
      </c>
      <c r="E14" s="10"/>
    </row>
    <row r="15" spans="1:5" s="7" customFormat="1" ht="19.95" customHeight="1" x14ac:dyDescent="0.3">
      <c r="A15" s="13">
        <v>11</v>
      </c>
      <c r="B15" s="9">
        <v>3.6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4.5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>
        <v>7.1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3.6</v>
      </c>
      <c r="C18" s="9"/>
      <c r="D18" s="5" t="s">
        <v>6</v>
      </c>
      <c r="E18" s="10"/>
    </row>
    <row r="19" spans="1:5" s="7" customFormat="1" ht="19.95" customHeight="1" x14ac:dyDescent="0.3">
      <c r="A19" s="13">
        <v>15</v>
      </c>
      <c r="B19" s="9">
        <v>3.6</v>
      </c>
      <c r="C19" s="9"/>
      <c r="D19" s="5" t="s">
        <v>6</v>
      </c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83.799999999999983</v>
      </c>
    </row>
    <row r="23" spans="1:5" x14ac:dyDescent="0.3">
      <c r="A23" t="s">
        <v>11</v>
      </c>
      <c r="B23">
        <f>COUNT(B5:B20)</f>
        <v>15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81D61-CF86-47B0-8F39-1F7CE9F9EA7A}">
  <dimension ref="A1:F24"/>
  <sheetViews>
    <sheetView workbookViewId="0">
      <selection activeCell="E16" sqref="E16"/>
    </sheetView>
  </sheetViews>
  <sheetFormatPr baseColWidth="10" defaultColWidth="0" defaultRowHeight="14.4" x14ac:dyDescent="0.3"/>
  <cols>
    <col min="1" max="1" width="19.218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30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14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2.8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8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14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9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9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2.8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8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10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7.1</v>
      </c>
      <c r="C14" s="9"/>
      <c r="D14" s="5" t="s">
        <v>15</v>
      </c>
      <c r="E14" s="10"/>
    </row>
    <row r="15" spans="1:5" s="7" customFormat="1" ht="19.95" customHeight="1" x14ac:dyDescent="0.3">
      <c r="A15" s="13">
        <v>11</v>
      </c>
      <c r="B15" s="9"/>
      <c r="C15" s="9"/>
      <c r="D15" s="5"/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84.699999999999989</v>
      </c>
    </row>
    <row r="23" spans="1:5" x14ac:dyDescent="0.3">
      <c r="A23" t="s">
        <v>11</v>
      </c>
      <c r="B23">
        <f>COUNT(B5:B20)</f>
        <v>10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0D2F-F8E1-4647-976B-542E88C7F340}">
  <dimension ref="A1:F26"/>
  <sheetViews>
    <sheetView workbookViewId="0">
      <selection activeCell="B17" sqref="B17"/>
    </sheetView>
  </sheetViews>
  <sheetFormatPr baseColWidth="10" defaultColWidth="0" defaultRowHeight="14.4" x14ac:dyDescent="0.3"/>
  <cols>
    <col min="1" max="1" width="18.88671875" customWidth="1"/>
    <col min="2" max="2" width="23.33203125" customWidth="1"/>
    <col min="3" max="3" width="26.33203125" customWidth="1"/>
    <col min="4" max="4" width="17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28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2.8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5.6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3.6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2.8</v>
      </c>
      <c r="C8" s="9"/>
      <c r="D8" s="5" t="s">
        <v>18</v>
      </c>
      <c r="E8" s="10"/>
    </row>
    <row r="9" spans="1:5" s="7" customFormat="1" ht="19.95" customHeight="1" x14ac:dyDescent="0.3">
      <c r="A9" s="14">
        <v>5</v>
      </c>
      <c r="B9" s="9">
        <v>2.8</v>
      </c>
      <c r="C9" s="9"/>
      <c r="D9" s="5" t="s">
        <v>18</v>
      </c>
      <c r="E9" s="10"/>
    </row>
    <row r="10" spans="1:5" s="7" customFormat="1" ht="19.95" customHeight="1" x14ac:dyDescent="0.3">
      <c r="A10" s="14">
        <v>6</v>
      </c>
      <c r="B10" s="9">
        <v>2.2000000000000002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8</v>
      </c>
      <c r="C11" s="9"/>
      <c r="D11" s="5" t="s">
        <v>6</v>
      </c>
      <c r="E11" s="10"/>
    </row>
    <row r="12" spans="1:5" s="7" customFormat="1" ht="19.95" customHeight="1" x14ac:dyDescent="0.3">
      <c r="A12" s="14">
        <v>8</v>
      </c>
      <c r="B12" s="9">
        <v>3.6</v>
      </c>
      <c r="C12" s="9"/>
      <c r="D12" s="5" t="s">
        <v>6</v>
      </c>
      <c r="E12" s="10"/>
    </row>
    <row r="13" spans="1:5" s="7" customFormat="1" ht="19.95" customHeight="1" x14ac:dyDescent="0.3">
      <c r="A13" s="14">
        <v>9</v>
      </c>
      <c r="B13" s="9">
        <v>8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7.1</v>
      </c>
      <c r="C14" s="9"/>
      <c r="D14" s="5" t="s">
        <v>15</v>
      </c>
      <c r="E14" s="10"/>
    </row>
    <row r="15" spans="1:5" s="7" customFormat="1" ht="19.95" customHeight="1" x14ac:dyDescent="0.3">
      <c r="A15" s="14">
        <v>11</v>
      </c>
      <c r="B15" s="9">
        <v>7.1</v>
      </c>
      <c r="C15" s="9"/>
      <c r="D15" s="5" t="s">
        <v>29</v>
      </c>
      <c r="E15" s="10"/>
    </row>
    <row r="16" spans="1:5" s="7" customFormat="1" ht="19.95" customHeight="1" x14ac:dyDescent="0.3">
      <c r="A16" s="14">
        <v>12</v>
      </c>
      <c r="B16" s="9">
        <v>7.1</v>
      </c>
      <c r="C16" s="9"/>
      <c r="D16" s="5" t="s">
        <v>29</v>
      </c>
      <c r="E16" s="10"/>
    </row>
    <row r="17" spans="1:5" s="7" customFormat="1" ht="19.95" customHeight="1" x14ac:dyDescent="0.3">
      <c r="A17" s="14">
        <v>13</v>
      </c>
      <c r="B17" s="9">
        <v>7.1</v>
      </c>
      <c r="C17" s="9"/>
      <c r="D17" s="5" t="s">
        <v>29</v>
      </c>
      <c r="E17" s="10"/>
    </row>
    <row r="18" spans="1:5" s="7" customFormat="1" ht="19.95" customHeight="1" x14ac:dyDescent="0.3">
      <c r="A18" s="14">
        <v>14</v>
      </c>
      <c r="B18" s="9">
        <v>7.1</v>
      </c>
      <c r="C18" s="9"/>
      <c r="D18" s="5" t="s">
        <v>29</v>
      </c>
      <c r="E18" s="10"/>
    </row>
    <row r="19" spans="1:5" s="7" customFormat="1" ht="19.95" customHeight="1" x14ac:dyDescent="0.3">
      <c r="A19" s="14">
        <v>15</v>
      </c>
      <c r="B19" s="9">
        <v>7.1</v>
      </c>
      <c r="C19" s="9"/>
      <c r="D19" s="5" t="s">
        <v>6</v>
      </c>
      <c r="E19" s="10"/>
    </row>
    <row r="20" spans="1:5" s="7" customFormat="1" ht="19.95" customHeight="1" x14ac:dyDescent="0.3">
      <c r="A20" s="14">
        <v>16</v>
      </c>
      <c r="B20" s="9">
        <v>3.6</v>
      </c>
      <c r="C20" s="9"/>
      <c r="D20" s="5" t="s">
        <v>6</v>
      </c>
      <c r="E20" s="10"/>
    </row>
    <row r="21" spans="1:5" s="7" customFormat="1" ht="19.95" customHeight="1" x14ac:dyDescent="0.3">
      <c r="A21" s="14">
        <v>17</v>
      </c>
      <c r="B21" s="23">
        <v>14</v>
      </c>
      <c r="C21" s="23"/>
      <c r="D21" s="5" t="s">
        <v>6</v>
      </c>
      <c r="E21" s="24"/>
    </row>
    <row r="22" spans="1:5" s="7" customFormat="1" ht="19.95" customHeight="1" x14ac:dyDescent="0.3">
      <c r="A22" s="14">
        <v>18</v>
      </c>
      <c r="B22" s="26">
        <v>7.1</v>
      </c>
      <c r="C22" s="16"/>
      <c r="D22" s="5" t="s">
        <v>6</v>
      </c>
      <c r="E22" s="17"/>
    </row>
    <row r="23" spans="1:5" s="7" customFormat="1" ht="19.95" customHeight="1" x14ac:dyDescent="0.3"/>
    <row r="24" spans="1:5" x14ac:dyDescent="0.3">
      <c r="A24" t="s">
        <v>10</v>
      </c>
      <c r="B24">
        <f>SUM(B5:B22)</f>
        <v>106.69999999999997</v>
      </c>
    </row>
    <row r="25" spans="1:5" x14ac:dyDescent="0.3">
      <c r="A25" t="s">
        <v>11</v>
      </c>
      <c r="B25">
        <f>COUNT(B5:B22)</f>
        <v>18</v>
      </c>
    </row>
    <row r="26" spans="1:5" x14ac:dyDescent="0.3">
      <c r="A26" t="s">
        <v>19</v>
      </c>
      <c r="B26">
        <v>2</v>
      </c>
      <c r="D26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3A6D-B5FF-406D-9BF8-D816F0B76F40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1.777343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27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7.1</v>
      </c>
      <c r="C5" s="5"/>
      <c r="D5" s="5" t="s">
        <v>15</v>
      </c>
      <c r="E5" s="6"/>
    </row>
    <row r="6" spans="1:5" s="7" customFormat="1" ht="19.95" customHeight="1" x14ac:dyDescent="0.3">
      <c r="A6" s="13">
        <v>2</v>
      </c>
      <c r="B6" s="9">
        <v>11.2</v>
      </c>
      <c r="C6" s="9"/>
      <c r="D6" s="9" t="s">
        <v>6</v>
      </c>
      <c r="E6" s="10"/>
    </row>
    <row r="7" spans="1:5" s="7" customFormat="1" ht="19.95" customHeight="1" x14ac:dyDescent="0.3">
      <c r="A7" s="13">
        <v>3</v>
      </c>
      <c r="B7" s="9">
        <v>11.2</v>
      </c>
      <c r="C7" s="9"/>
      <c r="D7" s="9" t="s">
        <v>6</v>
      </c>
      <c r="E7" s="10"/>
    </row>
    <row r="8" spans="1:5" s="7" customFormat="1" ht="19.95" customHeight="1" x14ac:dyDescent="0.3">
      <c r="A8" s="14">
        <v>4</v>
      </c>
      <c r="B8" s="9">
        <v>8</v>
      </c>
      <c r="C8" s="9"/>
      <c r="D8" s="9" t="s">
        <v>6</v>
      </c>
      <c r="E8" s="10"/>
    </row>
    <row r="9" spans="1:5" s="7" customFormat="1" ht="19.95" customHeight="1" x14ac:dyDescent="0.3">
      <c r="A9" s="13">
        <v>5</v>
      </c>
      <c r="B9" s="9">
        <v>14</v>
      </c>
      <c r="C9" s="9"/>
      <c r="D9" s="9" t="s">
        <v>6</v>
      </c>
      <c r="E9" s="10"/>
    </row>
    <row r="10" spans="1:5" s="7" customFormat="1" ht="19.95" customHeight="1" x14ac:dyDescent="0.3">
      <c r="A10" s="13">
        <v>6</v>
      </c>
      <c r="B10" s="9">
        <v>2.8</v>
      </c>
      <c r="C10" s="9"/>
      <c r="D10" s="9" t="s">
        <v>6</v>
      </c>
      <c r="E10" s="10"/>
    </row>
    <row r="11" spans="1:5" s="7" customFormat="1" ht="19.95" customHeight="1" x14ac:dyDescent="0.3">
      <c r="A11" s="14">
        <v>7</v>
      </c>
      <c r="B11" s="9">
        <v>2.8</v>
      </c>
      <c r="C11" s="9"/>
      <c r="D11" s="9" t="s">
        <v>6</v>
      </c>
      <c r="E11" s="10"/>
    </row>
    <row r="12" spans="1:5" s="7" customFormat="1" ht="19.95" customHeight="1" x14ac:dyDescent="0.3">
      <c r="A12" s="13">
        <v>8</v>
      </c>
      <c r="B12" s="9">
        <v>10</v>
      </c>
      <c r="C12" s="9"/>
      <c r="D12" s="9" t="s">
        <v>6</v>
      </c>
      <c r="E12" s="10"/>
    </row>
    <row r="13" spans="1:5" s="7" customFormat="1" ht="19.95" customHeight="1" x14ac:dyDescent="0.3">
      <c r="A13" s="13">
        <v>9</v>
      </c>
      <c r="B13" s="9">
        <v>7.1</v>
      </c>
      <c r="C13" s="9"/>
      <c r="D13" s="9" t="s">
        <v>6</v>
      </c>
      <c r="E13" s="10"/>
    </row>
    <row r="14" spans="1:5" s="7" customFormat="1" ht="19.95" customHeight="1" x14ac:dyDescent="0.3">
      <c r="A14" s="14">
        <v>10</v>
      </c>
      <c r="B14" s="9">
        <v>8</v>
      </c>
      <c r="C14" s="9"/>
      <c r="D14" s="9" t="s">
        <v>6</v>
      </c>
      <c r="E14" s="10"/>
    </row>
    <row r="15" spans="1:5" s="7" customFormat="1" ht="19.95" customHeight="1" x14ac:dyDescent="0.3">
      <c r="A15" s="13">
        <v>11</v>
      </c>
      <c r="B15" s="9">
        <v>9</v>
      </c>
      <c r="C15" s="9"/>
      <c r="D15" s="9" t="s">
        <v>6</v>
      </c>
      <c r="E15" s="10"/>
    </row>
    <row r="16" spans="1:5" s="7" customFormat="1" ht="19.95" customHeight="1" x14ac:dyDescent="0.3">
      <c r="A16" s="13">
        <v>12</v>
      </c>
      <c r="B16" s="9">
        <v>8</v>
      </c>
      <c r="C16" s="9"/>
      <c r="D16" s="9" t="s">
        <v>6</v>
      </c>
      <c r="E16" s="10"/>
    </row>
    <row r="17" spans="1:5" s="7" customFormat="1" ht="19.95" customHeight="1" x14ac:dyDescent="0.3">
      <c r="A17" s="14">
        <v>13</v>
      </c>
      <c r="B17" s="9"/>
      <c r="C17" s="9"/>
      <c r="D17" s="9"/>
      <c r="E17" s="10"/>
    </row>
    <row r="18" spans="1:5" s="7" customFormat="1" ht="19.95" customHeight="1" x14ac:dyDescent="0.3">
      <c r="A18" s="13">
        <v>14</v>
      </c>
      <c r="B18" s="9"/>
      <c r="C18" s="9"/>
      <c r="D18" s="9"/>
      <c r="E18" s="10"/>
    </row>
    <row r="19" spans="1:5" s="7" customFormat="1" ht="19.95" customHeight="1" x14ac:dyDescent="0.3">
      <c r="A19" s="13">
        <v>15</v>
      </c>
      <c r="B19" s="9"/>
      <c r="C19" s="9"/>
      <c r="D19" s="9"/>
      <c r="E19" s="10"/>
    </row>
    <row r="20" spans="1:5" s="7" customFormat="1" ht="19.95" customHeight="1" x14ac:dyDescent="0.3">
      <c r="A20" s="15">
        <v>16</v>
      </c>
      <c r="B20" s="16"/>
      <c r="C20" s="16"/>
      <c r="D20" s="9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99.199999999999989</v>
      </c>
    </row>
    <row r="23" spans="1:5" x14ac:dyDescent="0.3">
      <c r="A23" t="s">
        <v>11</v>
      </c>
      <c r="B23">
        <f>COUNT(B5:B20)</f>
        <v>12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BF5DD-3C9C-46F9-AEA6-AB9821667276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19.777343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26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9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7.1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5.6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7.1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14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7.1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3.6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3.6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3.6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3.6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2.2000000000000002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11.1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>
        <v>10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2.8</v>
      </c>
      <c r="C18" s="9"/>
      <c r="D18" s="5" t="s">
        <v>18</v>
      </c>
      <c r="E18" s="10"/>
    </row>
    <row r="19" spans="1:5" s="7" customFormat="1" ht="19.95" customHeight="1" x14ac:dyDescent="0.3">
      <c r="A19" s="13">
        <v>15</v>
      </c>
      <c r="B19" s="9">
        <v>2.8</v>
      </c>
      <c r="C19" s="9"/>
      <c r="D19" s="5" t="s">
        <v>18</v>
      </c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93.2</v>
      </c>
    </row>
    <row r="23" spans="1:5" x14ac:dyDescent="0.3">
      <c r="A23" t="s">
        <v>11</v>
      </c>
      <c r="B23">
        <f>COUNT(B5:B20)</f>
        <v>15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8899-58E2-4C2B-9715-E24BEFB5BD71}">
  <dimension ref="A1:F23"/>
  <sheetViews>
    <sheetView workbookViewId="0">
      <selection activeCell="B15" sqref="B15"/>
    </sheetView>
  </sheetViews>
  <sheetFormatPr baseColWidth="10" defaultColWidth="0" defaultRowHeight="14.4" x14ac:dyDescent="0.3"/>
  <cols>
    <col min="1" max="1" width="19.77734375" customWidth="1"/>
    <col min="2" max="2" width="23.33203125" customWidth="1"/>
    <col min="3" max="3" width="26.33203125" customWidth="1"/>
    <col min="4" max="4" width="18.3320312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>
      <c r="A1" t="s">
        <v>25</v>
      </c>
    </row>
    <row r="2" spans="1:5" ht="15" thickBot="1" x14ac:dyDescent="0.35">
      <c r="A2" s="70" t="s">
        <v>24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10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5.6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7.1</v>
      </c>
      <c r="C7" s="9"/>
      <c r="D7" s="5" t="s">
        <v>15</v>
      </c>
      <c r="E7" s="10"/>
    </row>
    <row r="8" spans="1:5" s="7" customFormat="1" ht="19.95" customHeight="1" x14ac:dyDescent="0.3">
      <c r="A8" s="14">
        <v>4</v>
      </c>
      <c r="B8" s="9">
        <v>7.1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7.1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9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6.3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2.2000000000000002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5.6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5.6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2.8</v>
      </c>
      <c r="C16" s="9"/>
      <c r="D16" s="5" t="s">
        <v>6</v>
      </c>
      <c r="E16" s="10"/>
    </row>
    <row r="17" spans="1:5" s="7" customFormat="1" ht="19.95" customHeight="1" x14ac:dyDescent="0.3">
      <c r="A17" s="13">
        <v>13</v>
      </c>
      <c r="B17" s="9">
        <v>5.6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2.8</v>
      </c>
      <c r="C18" s="9"/>
      <c r="D18" s="5" t="s">
        <v>6</v>
      </c>
      <c r="E18" s="10"/>
    </row>
    <row r="19" spans="1:5" s="7" customFormat="1" ht="19.95" customHeight="1" x14ac:dyDescent="0.3">
      <c r="A19" s="13">
        <v>15</v>
      </c>
      <c r="B19" s="16"/>
      <c r="C19" s="16"/>
      <c r="D19" s="5"/>
      <c r="E19" s="17"/>
    </row>
    <row r="20" spans="1:5" s="7" customFormat="1" ht="19.95" customHeight="1" x14ac:dyDescent="0.3">
      <c r="B20" s="18"/>
    </row>
    <row r="21" spans="1:5" x14ac:dyDescent="0.3">
      <c r="A21" t="s">
        <v>10</v>
      </c>
      <c r="B21">
        <f>SUM(B5:B19)</f>
        <v>83.899999999999977</v>
      </c>
    </row>
    <row r="22" spans="1:5" x14ac:dyDescent="0.3">
      <c r="A22" t="s">
        <v>11</v>
      </c>
      <c r="B22">
        <f>COUNT(B5:B19)</f>
        <v>14</v>
      </c>
    </row>
    <row r="23" spans="1:5" x14ac:dyDescent="0.3">
      <c r="A23" t="s">
        <v>19</v>
      </c>
      <c r="B23">
        <v>2</v>
      </c>
      <c r="D23" t="s">
        <v>20</v>
      </c>
    </row>
  </sheetData>
  <mergeCells count="1">
    <mergeCell ref="A2:B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DD87-090C-4BE0-A606-7652BC65C2B0}">
  <dimension ref="A1:F23"/>
  <sheetViews>
    <sheetView topLeftCell="A10" workbookViewId="0">
      <selection sqref="A1:XFD1048576"/>
    </sheetView>
  </sheetViews>
  <sheetFormatPr baseColWidth="10" defaultColWidth="0" defaultRowHeight="14.4" x14ac:dyDescent="0.3"/>
  <cols>
    <col min="1" max="1" width="24.777343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23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7.1</v>
      </c>
      <c r="C5" s="5"/>
      <c r="D5" s="5" t="s">
        <v>15</v>
      </c>
      <c r="E5" s="6"/>
    </row>
    <row r="6" spans="1:5" s="7" customFormat="1" ht="19.95" customHeight="1" x14ac:dyDescent="0.3">
      <c r="A6" s="13">
        <v>2</v>
      </c>
      <c r="B6" s="9">
        <v>2.2000000000000002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7.1</v>
      </c>
      <c r="C7" s="9"/>
      <c r="D7" s="5" t="s">
        <v>6</v>
      </c>
      <c r="E7" s="10"/>
    </row>
    <row r="8" spans="1:5" s="7" customFormat="1" ht="19.95" customHeight="1" x14ac:dyDescent="0.3">
      <c r="A8" s="13">
        <v>5</v>
      </c>
      <c r="B8" s="9">
        <v>7.1</v>
      </c>
      <c r="C8" s="9"/>
      <c r="D8" s="5" t="s">
        <v>6</v>
      </c>
      <c r="E8" s="10"/>
    </row>
    <row r="9" spans="1:5" s="7" customFormat="1" ht="19.95" customHeight="1" x14ac:dyDescent="0.3">
      <c r="A9" s="13">
        <v>6</v>
      </c>
      <c r="B9" s="9">
        <v>3.6</v>
      </c>
      <c r="C9" s="9"/>
      <c r="D9" s="5" t="s">
        <v>6</v>
      </c>
      <c r="E9" s="10"/>
    </row>
    <row r="10" spans="1:5" s="7" customFormat="1" ht="19.95" customHeight="1" x14ac:dyDescent="0.3">
      <c r="A10" s="14">
        <v>7</v>
      </c>
      <c r="B10" s="9">
        <v>3.6</v>
      </c>
      <c r="C10" s="9"/>
      <c r="D10" s="5" t="s">
        <v>6</v>
      </c>
      <c r="E10" s="10"/>
    </row>
    <row r="11" spans="1:5" s="7" customFormat="1" ht="19.95" customHeight="1" x14ac:dyDescent="0.3">
      <c r="A11" s="13">
        <v>8</v>
      </c>
      <c r="B11" s="9">
        <v>4.5</v>
      </c>
      <c r="C11" s="9"/>
      <c r="D11" s="5" t="s">
        <v>6</v>
      </c>
      <c r="E11" s="10"/>
    </row>
    <row r="12" spans="1:5" s="7" customFormat="1" ht="19.95" customHeight="1" x14ac:dyDescent="0.3">
      <c r="A12" s="13">
        <v>9</v>
      </c>
      <c r="B12" s="9">
        <v>9</v>
      </c>
      <c r="C12" s="9"/>
      <c r="D12" s="5" t="s">
        <v>6</v>
      </c>
      <c r="E12" s="10"/>
    </row>
    <row r="13" spans="1:5" s="7" customFormat="1" ht="19.95" customHeight="1" x14ac:dyDescent="0.3">
      <c r="A13" s="14">
        <v>10</v>
      </c>
      <c r="B13" s="9">
        <v>8</v>
      </c>
      <c r="C13" s="9"/>
      <c r="D13" s="5" t="s">
        <v>6</v>
      </c>
      <c r="E13" s="10"/>
    </row>
    <row r="14" spans="1:5" s="7" customFormat="1" ht="19.95" customHeight="1" x14ac:dyDescent="0.3">
      <c r="A14" s="13">
        <v>11</v>
      </c>
      <c r="B14" s="9">
        <v>2.8</v>
      </c>
      <c r="C14" s="9"/>
      <c r="D14" s="5" t="s">
        <v>18</v>
      </c>
      <c r="E14" s="10"/>
    </row>
    <row r="15" spans="1:5" s="7" customFormat="1" ht="19.95" customHeight="1" x14ac:dyDescent="0.3">
      <c r="A15" s="13">
        <v>12</v>
      </c>
      <c r="B15" s="9">
        <v>2.8</v>
      </c>
      <c r="C15" s="9"/>
      <c r="D15" s="5" t="s">
        <v>18</v>
      </c>
      <c r="E15" s="10"/>
    </row>
    <row r="16" spans="1:5" s="7" customFormat="1" ht="19.95" customHeight="1" x14ac:dyDescent="0.3">
      <c r="A16" s="14">
        <v>13</v>
      </c>
      <c r="B16" s="9">
        <v>7.1</v>
      </c>
      <c r="C16" s="9"/>
      <c r="D16" s="5" t="s">
        <v>6</v>
      </c>
      <c r="E16" s="10"/>
    </row>
    <row r="17" spans="1:5" s="7" customFormat="1" ht="19.95" customHeight="1" x14ac:dyDescent="0.3">
      <c r="A17" s="13">
        <v>14</v>
      </c>
      <c r="B17" s="9">
        <v>4.0999999999999996</v>
      </c>
      <c r="C17" s="9"/>
      <c r="D17" s="5" t="s">
        <v>6</v>
      </c>
      <c r="E17" s="10"/>
    </row>
    <row r="18" spans="1:5" s="7" customFormat="1" ht="19.95" customHeight="1" x14ac:dyDescent="0.3">
      <c r="A18" s="13">
        <v>15</v>
      </c>
      <c r="B18" s="9">
        <v>7.1</v>
      </c>
      <c r="C18" s="9"/>
      <c r="D18" s="5" t="s">
        <v>6</v>
      </c>
      <c r="E18" s="10"/>
    </row>
    <row r="19" spans="1:5" s="7" customFormat="1" ht="19.95" customHeight="1" x14ac:dyDescent="0.3">
      <c r="A19" s="15">
        <v>16</v>
      </c>
      <c r="B19" s="16"/>
      <c r="C19" s="16"/>
      <c r="D19" s="5"/>
      <c r="E19" s="17"/>
    </row>
    <row r="20" spans="1:5" s="7" customFormat="1" ht="19.95" customHeight="1" x14ac:dyDescent="0.3">
      <c r="B20" s="18"/>
    </row>
    <row r="21" spans="1:5" x14ac:dyDescent="0.3">
      <c r="A21" t="s">
        <v>10</v>
      </c>
      <c r="B21">
        <f>SUM(B5:B19)</f>
        <v>76.09999999999998</v>
      </c>
    </row>
    <row r="22" spans="1:5" x14ac:dyDescent="0.3">
      <c r="A22" t="s">
        <v>11</v>
      </c>
      <c r="B22">
        <f>COUNT(B5:B19)</f>
        <v>14</v>
      </c>
    </row>
    <row r="23" spans="1:5" x14ac:dyDescent="0.3">
      <c r="A23" t="s">
        <v>19</v>
      </c>
      <c r="B23">
        <v>2</v>
      </c>
      <c r="D23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4D4A3-D2B1-4F59-BF8D-D2C53AB2515A}">
  <dimension ref="A1:F26"/>
  <sheetViews>
    <sheetView workbookViewId="0">
      <selection activeCell="E6" sqref="E6"/>
    </sheetView>
  </sheetViews>
  <sheetFormatPr baseColWidth="10" defaultColWidth="0" defaultRowHeight="14.4" x14ac:dyDescent="0.3"/>
  <cols>
    <col min="1" max="1" width="19.218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21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3.6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7.1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2.2000000000000002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8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11.2</v>
      </c>
      <c r="C9" s="9"/>
      <c r="D9" s="5" t="s">
        <v>20</v>
      </c>
      <c r="E9" s="10"/>
    </row>
    <row r="10" spans="1:5" s="7" customFormat="1" ht="19.95" customHeight="1" x14ac:dyDescent="0.3">
      <c r="A10" s="13">
        <v>6</v>
      </c>
      <c r="B10" s="9">
        <v>11.2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7.1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7.1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7.1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10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81.699999999999989</v>
      </c>
    </row>
    <row r="23" spans="1:5" x14ac:dyDescent="0.3">
      <c r="A23" t="s">
        <v>11</v>
      </c>
      <c r="B23">
        <f>COUNT(B5:B20)</f>
        <v>11</v>
      </c>
    </row>
    <row r="24" spans="1:5" x14ac:dyDescent="0.3">
      <c r="A24" t="s">
        <v>19</v>
      </c>
      <c r="B24">
        <v>2</v>
      </c>
      <c r="D24" s="5" t="s">
        <v>22</v>
      </c>
    </row>
    <row r="26" spans="1:5" ht="45" customHeight="1" x14ac:dyDescent="0.3">
      <c r="B26" s="72"/>
      <c r="C26" s="72"/>
      <c r="D26" s="72"/>
      <c r="E26" s="72"/>
    </row>
  </sheetData>
  <mergeCells count="2">
    <mergeCell ref="A2:B2"/>
    <mergeCell ref="B26:E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30108-9F61-49B1-9623-34C60FDA20C9}">
  <dimension ref="A1:G25"/>
  <sheetViews>
    <sheetView workbookViewId="0">
      <selection sqref="A1:XFD1048576"/>
    </sheetView>
  </sheetViews>
  <sheetFormatPr baseColWidth="10" defaultColWidth="0" defaultRowHeight="14.4" x14ac:dyDescent="0.3"/>
  <cols>
    <col min="1" max="1" width="25.88671875" customWidth="1"/>
    <col min="2" max="2" width="23.33203125" customWidth="1"/>
    <col min="3" max="3" width="26.33203125" customWidth="1"/>
    <col min="4" max="5" width="22.5546875" customWidth="1"/>
    <col min="6" max="6" width="20.6640625" customWidth="1"/>
    <col min="7" max="7" width="11.5546875" customWidth="1"/>
    <col min="8" max="16384" width="11.5546875" hidden="1"/>
  </cols>
  <sheetData>
    <row r="1" spans="1:6" ht="15" thickBot="1" x14ac:dyDescent="0.35"/>
    <row r="2" spans="1:6" ht="15" thickBot="1" x14ac:dyDescent="0.35">
      <c r="A2" s="70" t="s">
        <v>42</v>
      </c>
      <c r="B2" s="71"/>
    </row>
    <row r="4" spans="1:6" ht="15" thickBot="1" x14ac:dyDescent="0.35">
      <c r="A4" s="28" t="s">
        <v>1</v>
      </c>
      <c r="B4" s="29" t="s">
        <v>10</v>
      </c>
      <c r="C4" s="29" t="s">
        <v>3</v>
      </c>
      <c r="D4" s="29" t="s">
        <v>4</v>
      </c>
      <c r="E4" s="30" t="s">
        <v>43</v>
      </c>
      <c r="F4" s="31" t="s">
        <v>5</v>
      </c>
    </row>
    <row r="5" spans="1:6" s="7" customFormat="1" ht="19.95" customHeight="1" thickTop="1" x14ac:dyDescent="0.3">
      <c r="A5" s="14">
        <v>1</v>
      </c>
      <c r="B5" s="32">
        <v>7.1</v>
      </c>
      <c r="C5" s="5"/>
      <c r="D5" s="5" t="s">
        <v>15</v>
      </c>
      <c r="E5" s="33" t="s">
        <v>44</v>
      </c>
      <c r="F5" s="6"/>
    </row>
    <row r="6" spans="1:6" s="7" customFormat="1" ht="19.95" customHeight="1" x14ac:dyDescent="0.3">
      <c r="A6" s="13">
        <v>2</v>
      </c>
      <c r="B6" s="34">
        <v>14</v>
      </c>
      <c r="C6" s="9"/>
      <c r="D6" s="5" t="s">
        <v>6</v>
      </c>
      <c r="E6" s="33" t="s">
        <v>45</v>
      </c>
      <c r="F6" s="10"/>
    </row>
    <row r="7" spans="1:6" s="7" customFormat="1" ht="19.95" customHeight="1" x14ac:dyDescent="0.3">
      <c r="A7" s="13">
        <v>3</v>
      </c>
      <c r="B7" s="34">
        <v>4.5</v>
      </c>
      <c r="C7" s="9"/>
      <c r="D7" s="5" t="s">
        <v>6</v>
      </c>
      <c r="E7" s="33" t="s">
        <v>45</v>
      </c>
      <c r="F7" s="10"/>
    </row>
    <row r="8" spans="1:6" s="7" customFormat="1" ht="19.95" customHeight="1" x14ac:dyDescent="0.3">
      <c r="A8" s="13">
        <v>4</v>
      </c>
      <c r="B8" s="34">
        <v>4.5</v>
      </c>
      <c r="C8" s="9"/>
      <c r="D8" s="5" t="s">
        <v>6</v>
      </c>
      <c r="E8" s="33" t="s">
        <v>45</v>
      </c>
      <c r="F8" s="10"/>
    </row>
    <row r="9" spans="1:6" s="7" customFormat="1" ht="19.95" customHeight="1" x14ac:dyDescent="0.3">
      <c r="A9" s="13">
        <v>5</v>
      </c>
      <c r="B9" s="34">
        <v>7.1</v>
      </c>
      <c r="C9" s="9"/>
      <c r="D9" s="5" t="s">
        <v>6</v>
      </c>
      <c r="E9" s="33" t="s">
        <v>45</v>
      </c>
      <c r="F9" s="10"/>
    </row>
    <row r="10" spans="1:6" s="7" customFormat="1" ht="19.95" customHeight="1" x14ac:dyDescent="0.3">
      <c r="A10" s="13">
        <v>6</v>
      </c>
      <c r="B10" s="34">
        <v>2.2000000000000002</v>
      </c>
      <c r="C10" s="9"/>
      <c r="D10" s="5" t="s">
        <v>6</v>
      </c>
      <c r="E10" s="33" t="s">
        <v>45</v>
      </c>
      <c r="F10" s="10"/>
    </row>
    <row r="11" spans="1:6" s="7" customFormat="1" ht="19.95" customHeight="1" x14ac:dyDescent="0.3">
      <c r="A11" s="13">
        <v>7</v>
      </c>
      <c r="B11" s="34">
        <v>2.8</v>
      </c>
      <c r="C11" s="9"/>
      <c r="D11" s="5" t="s">
        <v>18</v>
      </c>
      <c r="E11" s="33" t="s">
        <v>46</v>
      </c>
      <c r="F11" s="10"/>
    </row>
    <row r="12" spans="1:6" s="7" customFormat="1" ht="19.95" customHeight="1" x14ac:dyDescent="0.3">
      <c r="A12" s="13">
        <v>8</v>
      </c>
      <c r="B12" s="34">
        <v>2.8</v>
      </c>
      <c r="C12" s="9"/>
      <c r="D12" s="5" t="s">
        <v>18</v>
      </c>
      <c r="E12" s="33" t="s">
        <v>46</v>
      </c>
      <c r="F12" s="10"/>
    </row>
    <row r="13" spans="1:6" s="7" customFormat="1" ht="19.95" customHeight="1" x14ac:dyDescent="0.3">
      <c r="A13" s="13">
        <v>9</v>
      </c>
      <c r="B13" s="34">
        <v>3.6</v>
      </c>
      <c r="C13" s="9"/>
      <c r="D13" s="5" t="s">
        <v>6</v>
      </c>
      <c r="E13" s="33" t="s">
        <v>45</v>
      </c>
      <c r="F13" s="10"/>
    </row>
    <row r="14" spans="1:6" s="7" customFormat="1" ht="19.95" customHeight="1" x14ac:dyDescent="0.3">
      <c r="A14" s="13">
        <v>10</v>
      </c>
      <c r="B14" s="34">
        <v>8</v>
      </c>
      <c r="C14" s="9"/>
      <c r="D14" s="5" t="s">
        <v>6</v>
      </c>
      <c r="E14" s="33" t="s">
        <v>45</v>
      </c>
      <c r="F14" s="10"/>
    </row>
    <row r="15" spans="1:6" s="7" customFormat="1" ht="19.95" customHeight="1" x14ac:dyDescent="0.3">
      <c r="A15" s="13">
        <v>11</v>
      </c>
      <c r="B15" s="34">
        <v>11.2</v>
      </c>
      <c r="C15" s="9"/>
      <c r="D15" s="5" t="s">
        <v>6</v>
      </c>
      <c r="E15" s="33" t="s">
        <v>45</v>
      </c>
      <c r="F15" s="10"/>
    </row>
    <row r="16" spans="1:6" s="7" customFormat="1" ht="19.95" customHeight="1" x14ac:dyDescent="0.3">
      <c r="A16" s="13">
        <v>12</v>
      </c>
      <c r="B16" s="34">
        <v>3.6</v>
      </c>
      <c r="C16" s="9"/>
      <c r="D16" s="5" t="s">
        <v>6</v>
      </c>
      <c r="E16" s="33" t="s">
        <v>45</v>
      </c>
      <c r="F16" s="10"/>
    </row>
    <row r="17" spans="1:6" s="7" customFormat="1" ht="19.95" customHeight="1" x14ac:dyDescent="0.3">
      <c r="A17" s="13">
        <v>13</v>
      </c>
      <c r="B17" s="34">
        <v>7.1</v>
      </c>
      <c r="C17" s="9"/>
      <c r="D17" s="5" t="s">
        <v>6</v>
      </c>
      <c r="E17" s="33" t="s">
        <v>45</v>
      </c>
      <c r="F17" s="10"/>
    </row>
    <row r="18" spans="1:6" s="7" customFormat="1" ht="19.95" customHeight="1" x14ac:dyDescent="0.3">
      <c r="A18" s="13">
        <v>14</v>
      </c>
      <c r="B18" s="34">
        <v>5.6</v>
      </c>
      <c r="C18" s="9"/>
      <c r="D18" s="5" t="s">
        <v>6</v>
      </c>
      <c r="E18" s="33" t="s">
        <v>45</v>
      </c>
      <c r="F18" s="10"/>
    </row>
    <row r="19" spans="1:6" s="7" customFormat="1" ht="19.95" customHeight="1" x14ac:dyDescent="0.3">
      <c r="A19" s="13">
        <v>15</v>
      </c>
      <c r="B19" s="34">
        <v>14</v>
      </c>
      <c r="C19" s="9"/>
      <c r="D19" s="5" t="s">
        <v>6</v>
      </c>
      <c r="E19" s="33" t="s">
        <v>45</v>
      </c>
      <c r="F19" s="10"/>
    </row>
    <row r="20" spans="1:6" s="7" customFormat="1" ht="19.95" customHeight="1" x14ac:dyDescent="0.3">
      <c r="A20" s="13">
        <v>16</v>
      </c>
      <c r="B20" s="34">
        <v>5.6</v>
      </c>
      <c r="C20" s="9"/>
      <c r="D20" s="5" t="s">
        <v>6</v>
      </c>
      <c r="E20" s="33" t="s">
        <v>45</v>
      </c>
      <c r="F20" s="10"/>
    </row>
    <row r="21" spans="1:6" s="7" customFormat="1" ht="19.95" customHeight="1" x14ac:dyDescent="0.3">
      <c r="A21" s="13">
        <v>17</v>
      </c>
      <c r="B21" s="35">
        <v>4.5</v>
      </c>
      <c r="C21" s="16"/>
      <c r="D21" s="36" t="s">
        <v>6</v>
      </c>
      <c r="E21" s="37" t="s">
        <v>45</v>
      </c>
      <c r="F21" s="17"/>
    </row>
    <row r="22" spans="1:6" s="7" customFormat="1" ht="19.95" customHeight="1" x14ac:dyDescent="0.3">
      <c r="A22" s="20"/>
    </row>
    <row r="23" spans="1:6" x14ac:dyDescent="0.3">
      <c r="A23" t="s">
        <v>10</v>
      </c>
      <c r="B23" s="38">
        <f>SUM(B5:B21)</f>
        <v>108.19999999999997</v>
      </c>
    </row>
    <row r="24" spans="1:6" x14ac:dyDescent="0.3">
      <c r="A24" t="s">
        <v>11</v>
      </c>
      <c r="B24" s="39">
        <f>COUNT(A5:A21)</f>
        <v>17</v>
      </c>
    </row>
    <row r="25" spans="1:6" x14ac:dyDescent="0.3">
      <c r="A25" t="s">
        <v>39</v>
      </c>
      <c r="B25">
        <v>2</v>
      </c>
      <c r="D25" s="5" t="s">
        <v>16</v>
      </c>
    </row>
  </sheetData>
  <mergeCells count="1">
    <mergeCell ref="A2:B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D205-2896-4177-AB84-D371CB9D51CA}">
  <dimension ref="A1:F23"/>
  <sheetViews>
    <sheetView workbookViewId="0">
      <selection activeCell="B20" sqref="B20"/>
    </sheetView>
  </sheetViews>
  <sheetFormatPr baseColWidth="10" defaultColWidth="0" defaultRowHeight="14.4" x14ac:dyDescent="0.3"/>
  <cols>
    <col min="1" max="1" width="18.77734375" customWidth="1"/>
    <col min="2" max="2" width="23.33203125" customWidth="1"/>
    <col min="3" max="3" width="26.33203125" customWidth="1"/>
    <col min="4" max="4" width="19.664062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17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11.5</v>
      </c>
      <c r="C5" s="5"/>
      <c r="D5" s="5" t="s">
        <v>6</v>
      </c>
      <c r="E5" s="6"/>
    </row>
    <row r="6" spans="1:5" s="7" customFormat="1" ht="19.95" customHeight="1" x14ac:dyDescent="0.3">
      <c r="A6" s="14">
        <v>2</v>
      </c>
      <c r="B6" s="9">
        <v>10</v>
      </c>
      <c r="C6" s="9"/>
      <c r="D6" s="5" t="s">
        <v>6</v>
      </c>
      <c r="E6" s="10"/>
    </row>
    <row r="7" spans="1:5" s="7" customFormat="1" ht="19.95" customHeight="1" x14ac:dyDescent="0.3">
      <c r="A7" s="14">
        <v>3</v>
      </c>
      <c r="B7" s="9">
        <v>13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2.8</v>
      </c>
      <c r="C8" s="9"/>
      <c r="D8" s="5" t="s">
        <v>18</v>
      </c>
      <c r="E8" s="10"/>
    </row>
    <row r="9" spans="1:5" s="7" customFormat="1" ht="19.95" customHeight="1" x14ac:dyDescent="0.3">
      <c r="A9" s="14">
        <v>5</v>
      </c>
      <c r="B9" s="9">
        <v>4.5</v>
      </c>
      <c r="C9" s="9"/>
      <c r="D9" s="5" t="s">
        <v>6</v>
      </c>
      <c r="E9" s="10"/>
    </row>
    <row r="10" spans="1:5" s="7" customFormat="1" ht="19.95" customHeight="1" x14ac:dyDescent="0.3">
      <c r="A10" s="14">
        <v>6</v>
      </c>
      <c r="B10" s="9">
        <v>14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14</v>
      </c>
      <c r="C11" s="9"/>
      <c r="D11" s="5" t="s">
        <v>6</v>
      </c>
      <c r="E11" s="10"/>
    </row>
    <row r="12" spans="1:5" s="7" customFormat="1" ht="19.95" customHeight="1" x14ac:dyDescent="0.3">
      <c r="A12" s="14">
        <v>8</v>
      </c>
      <c r="B12" s="9">
        <v>2.5</v>
      </c>
      <c r="C12" s="9"/>
      <c r="D12" s="5" t="s">
        <v>6</v>
      </c>
      <c r="E12" s="10"/>
    </row>
    <row r="13" spans="1:5" s="7" customFormat="1" ht="19.95" customHeight="1" x14ac:dyDescent="0.3">
      <c r="A13" s="14">
        <v>9</v>
      </c>
      <c r="B13" s="9">
        <v>12.5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8</v>
      </c>
      <c r="C14" s="9"/>
      <c r="D14" s="5" t="s">
        <v>15</v>
      </c>
      <c r="E14" s="10"/>
    </row>
    <row r="15" spans="1:5" s="7" customFormat="1" ht="19.95" customHeight="1" x14ac:dyDescent="0.3">
      <c r="A15" s="14">
        <v>11</v>
      </c>
      <c r="B15" s="9">
        <v>2.4</v>
      </c>
      <c r="C15" s="9"/>
      <c r="D15" s="5" t="s">
        <v>6</v>
      </c>
      <c r="E15" s="10"/>
    </row>
    <row r="16" spans="1:5" s="7" customFormat="1" ht="19.95" customHeight="1" x14ac:dyDescent="0.3">
      <c r="A16" s="14">
        <v>12</v>
      </c>
      <c r="B16" s="9">
        <v>2.4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4">
        <v>14</v>
      </c>
      <c r="B18" s="23"/>
      <c r="C18" s="23"/>
      <c r="D18" s="5"/>
      <c r="E18" s="24"/>
    </row>
    <row r="19" spans="1:5" s="7" customFormat="1" ht="19.95" customHeight="1" x14ac:dyDescent="0.3">
      <c r="A19" s="14">
        <v>15</v>
      </c>
      <c r="B19" s="16"/>
      <c r="C19" s="16"/>
      <c r="D19" s="5"/>
      <c r="E19" s="17"/>
    </row>
    <row r="20" spans="1:5" s="7" customFormat="1" ht="19.95" customHeight="1" x14ac:dyDescent="0.3">
      <c r="B20" s="18"/>
    </row>
    <row r="21" spans="1:5" x14ac:dyDescent="0.3">
      <c r="A21" t="s">
        <v>10</v>
      </c>
      <c r="B21" s="27">
        <f>SUM(B5:B16)</f>
        <v>97.600000000000009</v>
      </c>
    </row>
    <row r="22" spans="1:5" x14ac:dyDescent="0.3">
      <c r="A22" t="s">
        <v>11</v>
      </c>
      <c r="B22">
        <f>COUNT(B5:B19)</f>
        <v>12</v>
      </c>
    </row>
    <row r="23" spans="1:5" x14ac:dyDescent="0.3">
      <c r="A23" t="s">
        <v>19</v>
      </c>
      <c r="B23">
        <v>2</v>
      </c>
      <c r="D23" t="s">
        <v>20</v>
      </c>
    </row>
  </sheetData>
  <mergeCells count="1">
    <mergeCell ref="A2:B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374E-A604-47CD-82C1-25002005C08A}">
  <dimension ref="A1:F23"/>
  <sheetViews>
    <sheetView topLeftCell="A6" workbookViewId="0">
      <selection activeCell="D25" sqref="D25"/>
    </sheetView>
  </sheetViews>
  <sheetFormatPr baseColWidth="10" defaultColWidth="0" defaultRowHeight="14.4" x14ac:dyDescent="0.3"/>
  <cols>
    <col min="1" max="1" width="19.77734375" style="20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14</v>
      </c>
      <c r="B2" s="71"/>
    </row>
    <row r="4" spans="1:5" ht="15" thickBot="1" x14ac:dyDescent="0.35">
      <c r="A4" s="2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7.1</v>
      </c>
      <c r="C5" s="5"/>
      <c r="D5" s="5" t="s">
        <v>15</v>
      </c>
      <c r="E5" s="6"/>
    </row>
    <row r="6" spans="1:5" s="7" customFormat="1" ht="19.95" customHeight="1" x14ac:dyDescent="0.3">
      <c r="A6" s="13">
        <v>2</v>
      </c>
      <c r="B6" s="9">
        <v>2.2000000000000002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4.0999999999999996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2.2000000000000002</v>
      </c>
      <c r="C8" s="9"/>
      <c r="D8" s="5" t="s">
        <v>6</v>
      </c>
      <c r="E8" s="10"/>
    </row>
    <row r="9" spans="1:5" s="7" customFormat="1" ht="19.95" customHeight="1" x14ac:dyDescent="0.3">
      <c r="A9" s="13">
        <v>6</v>
      </c>
      <c r="B9" s="9">
        <v>5.6</v>
      </c>
      <c r="C9" s="9"/>
      <c r="D9" s="5" t="s">
        <v>6</v>
      </c>
      <c r="E9" s="10"/>
    </row>
    <row r="10" spans="1:5" s="7" customFormat="1" ht="19.95" customHeight="1" x14ac:dyDescent="0.3">
      <c r="A10" s="14">
        <v>7</v>
      </c>
      <c r="B10" s="9">
        <v>7.1</v>
      </c>
      <c r="C10" s="9"/>
      <c r="D10" s="5" t="s">
        <v>6</v>
      </c>
      <c r="E10" s="10"/>
    </row>
    <row r="11" spans="1:5" s="7" customFormat="1" ht="19.95" customHeight="1" x14ac:dyDescent="0.3">
      <c r="A11" s="13">
        <v>8</v>
      </c>
      <c r="B11" s="9">
        <v>2.2000000000000002</v>
      </c>
      <c r="C11" s="9"/>
      <c r="D11" s="5" t="s">
        <v>6</v>
      </c>
      <c r="E11" s="10"/>
    </row>
    <row r="12" spans="1:5" s="7" customFormat="1" ht="19.95" customHeight="1" x14ac:dyDescent="0.3">
      <c r="A12" s="13">
        <v>9</v>
      </c>
      <c r="B12" s="9">
        <v>7.1</v>
      </c>
      <c r="C12" s="9"/>
      <c r="D12" s="5" t="s">
        <v>6</v>
      </c>
      <c r="E12" s="10"/>
    </row>
    <row r="13" spans="1:5" s="7" customFormat="1" ht="19.95" customHeight="1" x14ac:dyDescent="0.3">
      <c r="A13" s="14">
        <v>10</v>
      </c>
      <c r="B13" s="9">
        <v>5.6</v>
      </c>
      <c r="C13" s="9"/>
      <c r="D13" s="5" t="s">
        <v>6</v>
      </c>
      <c r="E13" s="10"/>
    </row>
    <row r="14" spans="1:5" s="7" customFormat="1" ht="19.95" customHeight="1" x14ac:dyDescent="0.3">
      <c r="A14" s="13">
        <v>11</v>
      </c>
      <c r="B14" s="9">
        <v>7.1</v>
      </c>
      <c r="C14" s="9"/>
      <c r="D14" s="5" t="s">
        <v>6</v>
      </c>
      <c r="E14" s="10"/>
    </row>
    <row r="15" spans="1:5" s="7" customFormat="1" ht="19.95" customHeight="1" x14ac:dyDescent="0.3">
      <c r="A15" s="13">
        <v>12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4">
        <v>13</v>
      </c>
      <c r="B16" s="9">
        <v>2.2000000000000002</v>
      </c>
      <c r="C16" s="9"/>
      <c r="D16" s="5" t="s">
        <v>6</v>
      </c>
      <c r="E16" s="10"/>
    </row>
    <row r="17" spans="1:5" s="7" customFormat="1" ht="19.95" customHeight="1" x14ac:dyDescent="0.3">
      <c r="A17" s="13">
        <v>14</v>
      </c>
      <c r="B17" s="9">
        <v>7.1</v>
      </c>
      <c r="C17" s="9"/>
      <c r="D17" s="5" t="s">
        <v>6</v>
      </c>
      <c r="E17" s="10"/>
    </row>
    <row r="18" spans="1:5" s="7" customFormat="1" ht="19.95" customHeight="1" x14ac:dyDescent="0.3">
      <c r="A18" s="13">
        <v>15</v>
      </c>
      <c r="B18" s="9">
        <v>2.2000000000000002</v>
      </c>
      <c r="C18" s="9"/>
      <c r="D18" s="5" t="s">
        <v>6</v>
      </c>
      <c r="E18" s="10"/>
    </row>
    <row r="19" spans="1:5" s="7" customFormat="1" ht="19.95" customHeight="1" x14ac:dyDescent="0.3">
      <c r="A19" s="22">
        <v>16</v>
      </c>
      <c r="B19" s="23">
        <v>7.1</v>
      </c>
      <c r="C19" s="23"/>
      <c r="D19" s="5" t="s">
        <v>6</v>
      </c>
      <c r="E19" s="24"/>
    </row>
    <row r="20" spans="1:5" s="7" customFormat="1" ht="19.95" customHeight="1" x14ac:dyDescent="0.3">
      <c r="A20" s="25">
        <v>17</v>
      </c>
      <c r="B20" s="26">
        <v>7.1</v>
      </c>
      <c r="C20" s="16"/>
      <c r="D20" s="5" t="s">
        <v>6</v>
      </c>
      <c r="E20" s="17"/>
    </row>
    <row r="21" spans="1:5" x14ac:dyDescent="0.3">
      <c r="A21" s="19" t="s">
        <v>10</v>
      </c>
      <c r="B21">
        <f>SUM(B5:B20)</f>
        <v>83.1</v>
      </c>
    </row>
    <row r="22" spans="1:5" x14ac:dyDescent="0.3">
      <c r="A22" s="19" t="s">
        <v>11</v>
      </c>
      <c r="B22">
        <f>COUNT(B5:B20)</f>
        <v>16</v>
      </c>
    </row>
    <row r="23" spans="1:5" x14ac:dyDescent="0.3">
      <c r="A23" s="19" t="s">
        <v>12</v>
      </c>
      <c r="B23">
        <v>2</v>
      </c>
      <c r="D23" s="5" t="s">
        <v>16</v>
      </c>
    </row>
  </sheetData>
  <mergeCells count="1"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D3EE5-8BE2-498C-9BEC-5B7C9CC1D117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19" customWidth="1"/>
    <col min="2" max="2" width="23.33203125" customWidth="1"/>
    <col min="3" max="3" width="26.33203125" customWidth="1"/>
    <col min="4" max="4" width="18.5546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0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4">
        <v>1</v>
      </c>
      <c r="B5" s="5">
        <v>2.8</v>
      </c>
      <c r="C5" s="5"/>
      <c r="D5" s="5" t="s">
        <v>6</v>
      </c>
      <c r="E5" s="6"/>
    </row>
    <row r="6" spans="1:5" s="7" customFormat="1" ht="19.95" customHeight="1" x14ac:dyDescent="0.3">
      <c r="A6" s="8">
        <v>2</v>
      </c>
      <c r="B6" s="9">
        <v>2.8</v>
      </c>
      <c r="C6" s="9"/>
      <c r="D6" s="5" t="s">
        <v>7</v>
      </c>
      <c r="E6" s="10"/>
    </row>
    <row r="7" spans="1:5" s="7" customFormat="1" ht="19.95" customHeight="1" x14ac:dyDescent="0.3">
      <c r="A7" s="8">
        <v>3</v>
      </c>
      <c r="B7" s="9">
        <v>8</v>
      </c>
      <c r="C7" s="9"/>
      <c r="D7" s="5" t="s">
        <v>6</v>
      </c>
      <c r="E7" s="10"/>
    </row>
    <row r="8" spans="1:5" s="7" customFormat="1" ht="19.95" customHeight="1" x14ac:dyDescent="0.3">
      <c r="A8" s="4">
        <v>4</v>
      </c>
      <c r="B8" s="9">
        <v>2.2000000000000002</v>
      </c>
      <c r="C8" s="9"/>
      <c r="D8" s="5" t="s">
        <v>8</v>
      </c>
      <c r="E8" s="10"/>
    </row>
    <row r="9" spans="1:5" s="7" customFormat="1" ht="19.95" customHeight="1" x14ac:dyDescent="0.3">
      <c r="A9" s="8">
        <v>5</v>
      </c>
      <c r="B9" s="9">
        <v>2.2000000000000002</v>
      </c>
      <c r="C9" s="9"/>
      <c r="D9" s="5" t="s">
        <v>6</v>
      </c>
      <c r="E9" s="10"/>
    </row>
    <row r="10" spans="1:5" s="7" customFormat="1" ht="19.95" customHeight="1" x14ac:dyDescent="0.3">
      <c r="A10" s="8">
        <v>6</v>
      </c>
      <c r="B10" s="9">
        <v>8</v>
      </c>
      <c r="C10" s="9"/>
      <c r="D10" s="5" t="s">
        <v>6</v>
      </c>
      <c r="E10" s="10"/>
    </row>
    <row r="11" spans="1:5" s="7" customFormat="1" ht="19.95" customHeight="1" x14ac:dyDescent="0.3">
      <c r="A11" s="11">
        <v>7</v>
      </c>
      <c r="B11" s="5">
        <v>7.1</v>
      </c>
      <c r="C11" s="9"/>
      <c r="D11" s="5" t="s">
        <v>6</v>
      </c>
      <c r="E11" s="10"/>
    </row>
    <row r="12" spans="1:5" s="7" customFormat="1" ht="19.95" customHeight="1" x14ac:dyDescent="0.3">
      <c r="A12" s="12">
        <v>8</v>
      </c>
      <c r="B12" s="9">
        <v>2.2000000000000002</v>
      </c>
      <c r="C12" s="9"/>
      <c r="D12" s="5" t="s">
        <v>9</v>
      </c>
      <c r="E12" s="10"/>
    </row>
    <row r="13" spans="1:5" s="7" customFormat="1" ht="19.95" customHeight="1" x14ac:dyDescent="0.3">
      <c r="A13" s="12">
        <v>9</v>
      </c>
      <c r="B13" s="9">
        <v>4.5</v>
      </c>
      <c r="C13" s="9"/>
      <c r="D13" s="5" t="s">
        <v>8</v>
      </c>
      <c r="E13" s="10"/>
    </row>
    <row r="14" spans="1:5" s="7" customFormat="1" ht="19.95" customHeight="1" x14ac:dyDescent="0.3">
      <c r="A14" s="11">
        <v>10</v>
      </c>
      <c r="B14" s="9">
        <v>4.5</v>
      </c>
      <c r="C14" s="9"/>
      <c r="D14" s="5" t="s">
        <v>6</v>
      </c>
      <c r="E14" s="10"/>
    </row>
    <row r="15" spans="1:5" s="7" customFormat="1" ht="19.95" customHeight="1" x14ac:dyDescent="0.3">
      <c r="A15" s="12">
        <v>11</v>
      </c>
      <c r="B15" s="9">
        <v>2.1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/>
      <c r="C16" s="9"/>
      <c r="D16" s="9"/>
      <c r="E16" s="10"/>
    </row>
    <row r="17" spans="1:5" s="7" customFormat="1" ht="19.95" customHeight="1" x14ac:dyDescent="0.3">
      <c r="A17" s="14">
        <v>13</v>
      </c>
      <c r="B17" s="9"/>
      <c r="C17" s="9"/>
      <c r="D17" s="9"/>
      <c r="E17" s="10"/>
    </row>
    <row r="18" spans="1:5" s="7" customFormat="1" ht="19.95" customHeight="1" x14ac:dyDescent="0.3">
      <c r="A18" s="13">
        <v>14</v>
      </c>
      <c r="B18" s="9"/>
      <c r="C18" s="9"/>
      <c r="D18" s="9"/>
      <c r="E18" s="10"/>
    </row>
    <row r="19" spans="1:5" s="7" customFormat="1" ht="19.95" customHeight="1" x14ac:dyDescent="0.3">
      <c r="A19" s="13">
        <v>15</v>
      </c>
      <c r="B19" s="9"/>
      <c r="C19" s="9"/>
      <c r="D19" s="9"/>
      <c r="E19" s="10"/>
    </row>
    <row r="20" spans="1:5" s="7" customFormat="1" ht="19.95" customHeight="1" x14ac:dyDescent="0.3">
      <c r="A20" s="15">
        <v>16</v>
      </c>
      <c r="B20" s="16"/>
      <c r="C20" s="16"/>
      <c r="D20" s="16"/>
      <c r="E20" s="17"/>
    </row>
    <row r="21" spans="1:5" s="7" customFormat="1" ht="19.95" customHeight="1" x14ac:dyDescent="0.3">
      <c r="B21" s="18"/>
    </row>
    <row r="22" spans="1:5" x14ac:dyDescent="0.3">
      <c r="A22" s="19" t="s">
        <v>10</v>
      </c>
      <c r="B22">
        <f>SUM(B5:B20)</f>
        <v>46.400000000000006</v>
      </c>
    </row>
    <row r="23" spans="1:5" x14ac:dyDescent="0.3">
      <c r="A23" s="19" t="s">
        <v>11</v>
      </c>
      <c r="B23">
        <f>COUNT(B5:B20)</f>
        <v>11</v>
      </c>
    </row>
    <row r="24" spans="1:5" x14ac:dyDescent="0.3">
      <c r="A24" s="19" t="s">
        <v>12</v>
      </c>
      <c r="B24">
        <v>1</v>
      </c>
      <c r="D24" t="s">
        <v>13</v>
      </c>
    </row>
  </sheetData>
  <mergeCells count="1"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1F571-B112-496B-8DE3-F9011CAAEC35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1.33203125" customWidth="1"/>
    <col min="2" max="2" width="23.33203125" customWidth="1"/>
    <col min="3" max="3" width="26.33203125" customWidth="1"/>
    <col min="4" max="4" width="23.2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41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9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9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3.6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7.1</v>
      </c>
      <c r="C8" s="9"/>
      <c r="D8" s="5" t="s">
        <v>15</v>
      </c>
      <c r="E8" s="10"/>
    </row>
    <row r="9" spans="1:5" s="7" customFormat="1" ht="19.95" customHeight="1" x14ac:dyDescent="0.3">
      <c r="A9" s="13">
        <v>5</v>
      </c>
      <c r="B9" s="9">
        <v>8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8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8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5.6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7.1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11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SUM(B5:B15)</f>
        <v>83.5</v>
      </c>
    </row>
    <row r="23" spans="1:5" x14ac:dyDescent="0.3">
      <c r="A23" t="s">
        <v>11</v>
      </c>
      <c r="B23">
        <f>A15</f>
        <v>11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E827-2EA5-4F64-AA05-228B84626271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19.33203125" customWidth="1"/>
    <col min="2" max="2" width="23.33203125" customWidth="1"/>
    <col min="3" max="3" width="26.33203125" customWidth="1"/>
    <col min="4" max="4" width="20.3320312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40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2.2000000000000002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7.1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8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4.5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8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8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5.6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7.1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2.8</v>
      </c>
      <c r="C13" s="9"/>
      <c r="D13" s="5" t="s">
        <v>18</v>
      </c>
      <c r="E13" s="10"/>
    </row>
    <row r="14" spans="1:5" s="7" customFormat="1" ht="19.95" customHeight="1" x14ac:dyDescent="0.3">
      <c r="A14" s="14">
        <v>10</v>
      </c>
      <c r="B14" s="9">
        <v>3.6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2.8</v>
      </c>
      <c r="C15" s="9"/>
      <c r="D15" s="5" t="s">
        <v>18</v>
      </c>
      <c r="E15" s="10"/>
    </row>
    <row r="16" spans="1:5" s="7" customFormat="1" ht="19.95" customHeight="1" x14ac:dyDescent="0.3">
      <c r="A16" s="13">
        <v>12</v>
      </c>
      <c r="B16" s="9">
        <v>5.6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>
        <v>5.6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14</v>
      </c>
      <c r="C18" s="9"/>
      <c r="D18" s="5" t="s">
        <v>6</v>
      </c>
      <c r="E18" s="10"/>
    </row>
    <row r="19" spans="1:5" s="7" customFormat="1" ht="19.95" customHeight="1" x14ac:dyDescent="0.3">
      <c r="A19" s="13">
        <v>15</v>
      </c>
      <c r="B19" s="9">
        <v>5.6</v>
      </c>
      <c r="C19" s="9"/>
      <c r="D19" s="5" t="s">
        <v>6</v>
      </c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90.499999999999986</v>
      </c>
    </row>
    <row r="23" spans="1:5" x14ac:dyDescent="0.3">
      <c r="A23" t="s">
        <v>11</v>
      </c>
      <c r="B23">
        <f>COUNT(B5:B20)</f>
        <v>15</v>
      </c>
    </row>
    <row r="24" spans="1:5" x14ac:dyDescent="0.3">
      <c r="A24" t="s">
        <v>19</v>
      </c>
      <c r="B24">
        <v>2</v>
      </c>
      <c r="D24" s="5" t="s">
        <v>16</v>
      </c>
    </row>
  </sheetData>
  <mergeCells count="1">
    <mergeCell ref="A2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D3DFE-6D51-45FA-826F-669F930C3E2B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5.77734375" customWidth="1"/>
    <col min="2" max="2" width="23.33203125" customWidth="1"/>
    <col min="3" max="3" width="26.33203125" customWidth="1"/>
    <col min="4" max="4" width="18.777343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38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8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7.1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14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2.8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10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8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8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2.8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8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8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8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84.7</v>
      </c>
    </row>
    <row r="23" spans="1:5" x14ac:dyDescent="0.3">
      <c r="A23" t="s">
        <v>11</v>
      </c>
      <c r="B23">
        <f>COUNT(B5:B20)</f>
        <v>11</v>
      </c>
    </row>
    <row r="24" spans="1:5" x14ac:dyDescent="0.3">
      <c r="A24" t="s">
        <v>39</v>
      </c>
      <c r="B24">
        <v>2</v>
      </c>
      <c r="D24" s="5" t="s">
        <v>16</v>
      </c>
    </row>
  </sheetData>
  <mergeCells count="1"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FA579-D097-4D85-8F23-707328001852}">
  <dimension ref="A1:F25"/>
  <sheetViews>
    <sheetView workbookViewId="0">
      <selection activeCell="B12" sqref="B12"/>
    </sheetView>
  </sheetViews>
  <sheetFormatPr baseColWidth="10" defaultColWidth="0" defaultRowHeight="14.4" x14ac:dyDescent="0.3"/>
  <cols>
    <col min="1" max="1" width="19.21875" customWidth="1"/>
    <col min="2" max="2" width="23.33203125" customWidth="1"/>
    <col min="3" max="3" width="26.33203125" customWidth="1"/>
    <col min="4" max="4" width="17.4414062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37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2.2000000000000002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3.6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5.6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14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7.1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5.6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7.1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2.8</v>
      </c>
      <c r="C12" s="9"/>
      <c r="D12" s="5" t="s">
        <v>18</v>
      </c>
      <c r="E12" s="10"/>
    </row>
    <row r="13" spans="1:5" s="7" customFormat="1" ht="19.95" customHeight="1" x14ac:dyDescent="0.3">
      <c r="A13" s="13">
        <v>9</v>
      </c>
      <c r="B13" s="9">
        <v>2.8</v>
      </c>
      <c r="C13" s="9"/>
      <c r="D13" s="5" t="s">
        <v>18</v>
      </c>
      <c r="E13" s="10"/>
    </row>
    <row r="14" spans="1:5" s="7" customFormat="1" ht="19.95" customHeight="1" x14ac:dyDescent="0.3">
      <c r="A14" s="13">
        <v>10</v>
      </c>
      <c r="B14" s="9">
        <v>7.1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7.1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3.6</v>
      </c>
      <c r="C16" s="9"/>
      <c r="D16" s="5" t="s">
        <v>6</v>
      </c>
      <c r="E16" s="10"/>
    </row>
    <row r="17" spans="1:5" s="7" customFormat="1" ht="19.95" customHeight="1" x14ac:dyDescent="0.3">
      <c r="A17" s="13">
        <v>13</v>
      </c>
      <c r="B17" s="9">
        <v>4.5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7.1</v>
      </c>
      <c r="C18" s="9"/>
      <c r="D18" s="5" t="s">
        <v>15</v>
      </c>
      <c r="E18" s="10"/>
    </row>
    <row r="19" spans="1:5" s="7" customFormat="1" ht="19.95" customHeight="1" x14ac:dyDescent="0.3">
      <c r="A19" s="13">
        <v>15</v>
      </c>
      <c r="B19" s="9">
        <v>3.6</v>
      </c>
      <c r="C19" s="9"/>
      <c r="D19" s="5" t="s">
        <v>6</v>
      </c>
      <c r="E19" s="10"/>
    </row>
    <row r="20" spans="1:5" s="7" customFormat="1" ht="19.95" customHeight="1" x14ac:dyDescent="0.3">
      <c r="A20" s="13">
        <v>16</v>
      </c>
      <c r="B20" s="9">
        <v>2.2000000000000002</v>
      </c>
      <c r="C20" s="9"/>
      <c r="D20" s="5" t="s">
        <v>6</v>
      </c>
      <c r="E20" s="10"/>
    </row>
    <row r="21" spans="1:5" s="7" customFormat="1" ht="19.95" customHeight="1" x14ac:dyDescent="0.3">
      <c r="A21" s="13">
        <v>17</v>
      </c>
      <c r="B21" s="16"/>
      <c r="C21" s="16"/>
      <c r="D21" s="5"/>
      <c r="E21" s="17"/>
    </row>
    <row r="22" spans="1:5" s="7" customFormat="1" ht="19.95" customHeight="1" x14ac:dyDescent="0.3">
      <c r="B22" s="18"/>
    </row>
    <row r="23" spans="1:5" x14ac:dyDescent="0.3">
      <c r="A23" t="s">
        <v>10</v>
      </c>
      <c r="B23">
        <f>SUM(B5:B21)</f>
        <v>85.999999999999986</v>
      </c>
    </row>
    <row r="24" spans="1:5" x14ac:dyDescent="0.3">
      <c r="A24" t="s">
        <v>11</v>
      </c>
      <c r="B24">
        <f>COUNT(B5:B21)</f>
        <v>16</v>
      </c>
    </row>
    <row r="25" spans="1:5" x14ac:dyDescent="0.3">
      <c r="A25" t="s">
        <v>19</v>
      </c>
      <c r="B25">
        <v>2</v>
      </c>
      <c r="D25" t="s">
        <v>20</v>
      </c>
    </row>
  </sheetData>
  <mergeCells count="1"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98823-C96D-4244-BFCF-D492A88AD7B9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19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36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2.8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2.8</v>
      </c>
      <c r="C6" s="9"/>
      <c r="D6" s="5" t="s">
        <v>6</v>
      </c>
      <c r="E6" s="10"/>
    </row>
    <row r="7" spans="1:5" s="7" customFormat="1" ht="19.95" customHeight="1" x14ac:dyDescent="0.3">
      <c r="A7" s="13">
        <v>3</v>
      </c>
      <c r="B7" s="9">
        <v>8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14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10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8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9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7.1</v>
      </c>
      <c r="C12" s="9"/>
      <c r="D12" s="5" t="s">
        <v>15</v>
      </c>
      <c r="E12" s="10"/>
    </row>
    <row r="13" spans="1:5" s="7" customFormat="1" ht="19.95" customHeight="1" x14ac:dyDescent="0.3">
      <c r="A13" s="13">
        <v>9</v>
      </c>
      <c r="B13" s="9">
        <v>9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14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/>
      <c r="C15" s="9"/>
      <c r="D15" s="5"/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84.7</v>
      </c>
    </row>
    <row r="23" spans="1:5" x14ac:dyDescent="0.3">
      <c r="A23" t="s">
        <v>11</v>
      </c>
      <c r="B23">
        <f>COUNT(B5:B20)</f>
        <v>10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9C75-914D-47FF-97CC-247A8DCA6FCD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19.44140625" customWidth="1"/>
    <col min="2" max="2" width="23.33203125" customWidth="1"/>
    <col min="3" max="3" width="26.33203125" customWidth="1"/>
    <col min="4" max="4" width="19.5546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35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2.2000000000000002</v>
      </c>
      <c r="C5" s="5"/>
      <c r="D5" s="5" t="s">
        <v>18</v>
      </c>
      <c r="E5" s="6"/>
    </row>
    <row r="6" spans="1:5" s="7" customFormat="1" ht="19.95" customHeight="1" x14ac:dyDescent="0.3">
      <c r="A6" s="13">
        <v>2</v>
      </c>
      <c r="B6" s="9">
        <v>7.1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2.2000000000000002</v>
      </c>
      <c r="C7" s="9"/>
      <c r="D7" s="5" t="s">
        <v>18</v>
      </c>
      <c r="E7" s="10"/>
    </row>
    <row r="8" spans="1:5" s="7" customFormat="1" ht="19.95" customHeight="1" x14ac:dyDescent="0.3">
      <c r="A8" s="14">
        <v>4</v>
      </c>
      <c r="B8" s="9">
        <v>7.1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7.1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3.6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7.1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3.6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4.5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5.6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>
        <v>3.6</v>
      </c>
      <c r="C15" s="9"/>
      <c r="D15" s="5" t="s">
        <v>6</v>
      </c>
      <c r="E15" s="10"/>
    </row>
    <row r="16" spans="1:5" s="7" customFormat="1" ht="19.95" customHeight="1" x14ac:dyDescent="0.3">
      <c r="A16" s="13">
        <v>12</v>
      </c>
      <c r="B16" s="9">
        <v>14</v>
      </c>
      <c r="C16" s="9"/>
      <c r="D16" s="5" t="s">
        <v>6</v>
      </c>
      <c r="E16" s="10"/>
    </row>
    <row r="17" spans="1:5" s="7" customFormat="1" ht="19.95" customHeight="1" x14ac:dyDescent="0.3">
      <c r="A17" s="14">
        <v>13</v>
      </c>
      <c r="B17" s="9">
        <v>7.1</v>
      </c>
      <c r="C17" s="9"/>
      <c r="D17" s="5" t="s">
        <v>6</v>
      </c>
      <c r="E17" s="10"/>
    </row>
    <row r="18" spans="1:5" s="7" customFormat="1" ht="19.95" customHeight="1" x14ac:dyDescent="0.3">
      <c r="A18" s="13">
        <v>14</v>
      </c>
      <c r="B18" s="9">
        <v>2.2000000000000002</v>
      </c>
      <c r="C18" s="9"/>
      <c r="D18" s="5" t="s">
        <v>6</v>
      </c>
      <c r="E18" s="10"/>
    </row>
    <row r="19" spans="1:5" s="7" customFormat="1" ht="19.95" customHeight="1" x14ac:dyDescent="0.3">
      <c r="A19" s="13">
        <v>15</v>
      </c>
      <c r="B19" s="9">
        <v>5.6</v>
      </c>
      <c r="C19" s="9"/>
      <c r="D19" s="5" t="s">
        <v>6</v>
      </c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SUM(B5:B20)</f>
        <v>82.600000000000009</v>
      </c>
    </row>
    <row r="23" spans="1:5" x14ac:dyDescent="0.3">
      <c r="A23" t="s">
        <v>11</v>
      </c>
      <c r="B23">
        <f>COUNT(B5:B20)</f>
        <v>15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D3B6-BE68-4D86-879C-80EE4A17A022}">
  <dimension ref="A1:F24"/>
  <sheetViews>
    <sheetView workbookViewId="0">
      <selection sqref="A1:XFD1048576"/>
    </sheetView>
  </sheetViews>
  <sheetFormatPr baseColWidth="10" defaultColWidth="0" defaultRowHeight="14.4" x14ac:dyDescent="0.3"/>
  <cols>
    <col min="1" max="1" width="20.5546875" customWidth="1"/>
    <col min="2" max="2" width="23.33203125" customWidth="1"/>
    <col min="3" max="3" width="26.33203125" customWidth="1"/>
    <col min="4" max="4" width="15.88671875" customWidth="1"/>
    <col min="5" max="5" width="20.6640625" customWidth="1"/>
    <col min="6" max="6" width="11.5546875" customWidth="1"/>
    <col min="7" max="16384" width="11.5546875" hidden="1"/>
  </cols>
  <sheetData>
    <row r="1" spans="1:5" ht="15" thickBot="1" x14ac:dyDescent="0.35"/>
    <row r="2" spans="1:5" ht="15" thickBot="1" x14ac:dyDescent="0.35">
      <c r="A2" s="70" t="s">
        <v>34</v>
      </c>
      <c r="B2" s="71"/>
    </row>
    <row r="4" spans="1:5" ht="15" thickBot="1" x14ac:dyDescent="0.35">
      <c r="A4" s="1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s="7" customFormat="1" ht="19.95" customHeight="1" thickTop="1" x14ac:dyDescent="0.3">
      <c r="A5" s="14">
        <v>1</v>
      </c>
      <c r="B5" s="5">
        <v>3.2</v>
      </c>
      <c r="C5" s="5"/>
      <c r="D5" s="5" t="s">
        <v>6</v>
      </c>
      <c r="E5" s="6"/>
    </row>
    <row r="6" spans="1:5" s="7" customFormat="1" ht="19.95" customHeight="1" x14ac:dyDescent="0.3">
      <c r="A6" s="13">
        <v>2</v>
      </c>
      <c r="B6" s="9">
        <v>7.8</v>
      </c>
      <c r="C6" s="9"/>
      <c r="D6" s="5" t="s">
        <v>15</v>
      </c>
      <c r="E6" s="10"/>
    </row>
    <row r="7" spans="1:5" s="7" customFormat="1" ht="19.95" customHeight="1" x14ac:dyDescent="0.3">
      <c r="A7" s="13">
        <v>3</v>
      </c>
      <c r="B7" s="9">
        <v>11.1</v>
      </c>
      <c r="C7" s="9"/>
      <c r="D7" s="5" t="s">
        <v>6</v>
      </c>
      <c r="E7" s="10"/>
    </row>
    <row r="8" spans="1:5" s="7" customFormat="1" ht="19.95" customHeight="1" x14ac:dyDescent="0.3">
      <c r="A8" s="14">
        <v>4</v>
      </c>
      <c r="B8" s="9">
        <v>10</v>
      </c>
      <c r="C8" s="9"/>
      <c r="D8" s="5" t="s">
        <v>6</v>
      </c>
      <c r="E8" s="10"/>
    </row>
    <row r="9" spans="1:5" s="7" customFormat="1" ht="19.95" customHeight="1" x14ac:dyDescent="0.3">
      <c r="A9" s="13">
        <v>5</v>
      </c>
      <c r="B9" s="9">
        <v>10</v>
      </c>
      <c r="C9" s="9"/>
      <c r="D9" s="5" t="s">
        <v>6</v>
      </c>
      <c r="E9" s="10"/>
    </row>
    <row r="10" spans="1:5" s="7" customFormat="1" ht="19.95" customHeight="1" x14ac:dyDescent="0.3">
      <c r="A10" s="13">
        <v>6</v>
      </c>
      <c r="B10" s="9">
        <v>15</v>
      </c>
      <c r="C10" s="9"/>
      <c r="D10" s="5" t="s">
        <v>6</v>
      </c>
      <c r="E10" s="10"/>
    </row>
    <row r="11" spans="1:5" s="7" customFormat="1" ht="19.95" customHeight="1" x14ac:dyDescent="0.3">
      <c r="A11" s="14">
        <v>7</v>
      </c>
      <c r="B11" s="9">
        <v>15</v>
      </c>
      <c r="C11" s="9"/>
      <c r="D11" s="5" t="s">
        <v>6</v>
      </c>
      <c r="E11" s="10"/>
    </row>
    <row r="12" spans="1:5" s="7" customFormat="1" ht="19.95" customHeight="1" x14ac:dyDescent="0.3">
      <c r="A12" s="13">
        <v>8</v>
      </c>
      <c r="B12" s="9">
        <v>9</v>
      </c>
      <c r="C12" s="9"/>
      <c r="D12" s="5" t="s">
        <v>6</v>
      </c>
      <c r="E12" s="10"/>
    </row>
    <row r="13" spans="1:5" s="7" customFormat="1" ht="19.95" customHeight="1" x14ac:dyDescent="0.3">
      <c r="A13" s="13">
        <v>9</v>
      </c>
      <c r="B13" s="9">
        <v>12.8</v>
      </c>
      <c r="C13" s="9"/>
      <c r="D13" s="5" t="s">
        <v>6</v>
      </c>
      <c r="E13" s="10"/>
    </row>
    <row r="14" spans="1:5" s="7" customFormat="1" ht="19.95" customHeight="1" x14ac:dyDescent="0.3">
      <c r="A14" s="14">
        <v>10</v>
      </c>
      <c r="B14" s="9">
        <v>8</v>
      </c>
      <c r="C14" s="9"/>
      <c r="D14" s="5" t="s">
        <v>6</v>
      </c>
      <c r="E14" s="10"/>
    </row>
    <row r="15" spans="1:5" s="7" customFormat="1" ht="19.95" customHeight="1" x14ac:dyDescent="0.3">
      <c r="A15" s="13">
        <v>11</v>
      </c>
      <c r="B15" s="9"/>
      <c r="C15" s="9"/>
      <c r="D15" s="5"/>
      <c r="E15" s="10"/>
    </row>
    <row r="16" spans="1:5" s="7" customFormat="1" ht="19.95" customHeight="1" x14ac:dyDescent="0.3">
      <c r="A16" s="13">
        <v>12</v>
      </c>
      <c r="B16" s="9"/>
      <c r="C16" s="9"/>
      <c r="D16" s="5"/>
      <c r="E16" s="10"/>
    </row>
    <row r="17" spans="1:5" s="7" customFormat="1" ht="19.95" customHeight="1" x14ac:dyDescent="0.3">
      <c r="A17" s="14">
        <v>13</v>
      </c>
      <c r="B17" s="9"/>
      <c r="C17" s="9"/>
      <c r="D17" s="5"/>
      <c r="E17" s="10"/>
    </row>
    <row r="18" spans="1:5" s="7" customFormat="1" ht="19.95" customHeight="1" x14ac:dyDescent="0.3">
      <c r="A18" s="13">
        <v>14</v>
      </c>
      <c r="B18" s="9"/>
      <c r="C18" s="9"/>
      <c r="D18" s="5"/>
      <c r="E18" s="10"/>
    </row>
    <row r="19" spans="1:5" s="7" customFormat="1" ht="19.95" customHeight="1" x14ac:dyDescent="0.3">
      <c r="A19" s="13">
        <v>15</v>
      </c>
      <c r="B19" s="9"/>
      <c r="C19" s="9"/>
      <c r="D19" s="5"/>
      <c r="E19" s="10"/>
    </row>
    <row r="20" spans="1:5" s="7" customFormat="1" ht="19.95" customHeight="1" x14ac:dyDescent="0.3">
      <c r="A20" s="15">
        <v>16</v>
      </c>
      <c r="B20" s="16"/>
      <c r="C20" s="16"/>
      <c r="D20" s="5"/>
      <c r="E20" s="17"/>
    </row>
    <row r="21" spans="1:5" s="7" customFormat="1" ht="19.95" customHeight="1" x14ac:dyDescent="0.3">
      <c r="B21" s="18"/>
    </row>
    <row r="22" spans="1:5" x14ac:dyDescent="0.3">
      <c r="A22" t="s">
        <v>10</v>
      </c>
      <c r="B22">
        <f>SUM(B5:B14)</f>
        <v>101.89999999999999</v>
      </c>
    </row>
    <row r="23" spans="1:5" x14ac:dyDescent="0.3">
      <c r="A23" t="s">
        <v>11</v>
      </c>
      <c r="B23">
        <f>COUNT(B5:B20)</f>
        <v>10</v>
      </c>
    </row>
    <row r="24" spans="1:5" x14ac:dyDescent="0.3">
      <c r="A24" t="s">
        <v>19</v>
      </c>
      <c r="B24">
        <v>2</v>
      </c>
      <c r="D24" s="5" t="s">
        <v>22</v>
      </c>
    </row>
  </sheetData>
  <mergeCells count="1"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Résumé</vt:lpstr>
      <vt:lpstr>8e KSV</vt:lpstr>
      <vt:lpstr>8e BLV</vt:lpstr>
      <vt:lpstr>7e KSV</vt:lpstr>
      <vt:lpstr>7e BLV</vt:lpstr>
      <vt:lpstr>6e KSV</vt:lpstr>
      <vt:lpstr>6e BLV</vt:lpstr>
      <vt:lpstr>5e KSV</vt:lpstr>
      <vt:lpstr>5e BLV</vt:lpstr>
      <vt:lpstr>4e KSV</vt:lpstr>
      <vt:lpstr>4e BLV</vt:lpstr>
      <vt:lpstr>3e KSV</vt:lpstr>
      <vt:lpstr>3e BLV</vt:lpstr>
      <vt:lpstr>2e KSV</vt:lpstr>
      <vt:lpstr>2e BLV</vt:lpstr>
      <vt:lpstr>1er KSV</vt:lpstr>
      <vt:lpstr>1er BLV </vt:lpstr>
      <vt:lpstr>Mz KSV</vt:lpstr>
      <vt:lpstr>Mz BLV</vt:lpstr>
      <vt:lpstr>RDC KSV</vt:lpstr>
      <vt:lpstr>RDC BLV</vt:lpstr>
      <vt:lpstr>S1- S2</vt:lpstr>
    </vt:vector>
  </TitlesOfParts>
  <Company>ECOBANK TRANSNATIONAL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LUFULUABO Jules Romain[ECD-OPERATIONS / EBS]</dc:creator>
  <cp:lastModifiedBy>KUFUNZUKA Sanat-Kumara</cp:lastModifiedBy>
  <dcterms:created xsi:type="dcterms:W3CDTF">2026-03-17T11:16:57Z</dcterms:created>
  <dcterms:modified xsi:type="dcterms:W3CDTF">2026-03-26T10:05:47Z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1125dd-bf53-44e5-9190-44d9dee7bafb_Enabled">
    <vt:lpwstr>true</vt:lpwstr>
  </property>
  <property fmtid="{D5CDD505-2E9C-101B-9397-08002B2CF9AE}" pid="3" name="MSIP_Label_dd1125dd-bf53-44e5-9190-44d9dee7bafb_SetDate">
    <vt:lpwstr>2026-03-17T12:28:15Z</vt:lpwstr>
  </property>
  <property fmtid="{D5CDD505-2E9C-101B-9397-08002B2CF9AE}" pid="4" name="MSIP_Label_dd1125dd-bf53-44e5-9190-44d9dee7bafb_Method">
    <vt:lpwstr>Privileged</vt:lpwstr>
  </property>
  <property fmtid="{D5CDD505-2E9C-101B-9397-08002B2CF9AE}" pid="5" name="MSIP_Label_dd1125dd-bf53-44e5-9190-44d9dee7bafb_Name">
    <vt:lpwstr>dd1125dd-bf53-44e5-9190-44d9dee7bafb</vt:lpwstr>
  </property>
  <property fmtid="{D5CDD505-2E9C-101B-9397-08002B2CF9AE}" pid="6" name="MSIP_Label_dd1125dd-bf53-44e5-9190-44d9dee7bafb_SiteId">
    <vt:lpwstr>6400df67-1817-484e-84ae-ed3b97ca1620</vt:lpwstr>
  </property>
  <property fmtid="{D5CDD505-2E9C-101B-9397-08002B2CF9AE}" pid="7" name="MSIP_Label_dd1125dd-bf53-44e5-9190-44d9dee7bafb_ActionId">
    <vt:lpwstr>2b9dbede-308a-476e-9e55-fed3ac5c0edf</vt:lpwstr>
  </property>
  <property fmtid="{D5CDD505-2E9C-101B-9397-08002B2CF9AE}" pid="8" name="MSIP_Label_dd1125dd-bf53-44e5-9190-44d9dee7bafb_ContentBits">
    <vt:lpwstr>0</vt:lpwstr>
  </property>
  <property fmtid="{D5CDD505-2E9C-101B-9397-08002B2CF9AE}" pid="9" name="MSIP_Label_dd1125dd-bf53-44e5-9190-44d9dee7bafb_Tag">
    <vt:lpwstr>10, 0, 1, 1</vt:lpwstr>
  </property>
</Properties>
</file>