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ptin\Desktop\Demande de cotation pour les écoles\DC des écoles\DC du Kasaï\EP YIKARWA\Nouveau dossier\"/>
    </mc:Choice>
  </mc:AlternateContent>
  <xr:revisionPtr revIDLastSave="0" documentId="13_ncr:1_{428ACFC1-4388-4C92-98DC-5A113B55ED09}" xr6:coauthVersionLast="47" xr6:coauthVersionMax="47" xr10:uidLastSave="{00000000-0000-0000-0000-000000000000}"/>
  <bookViews>
    <workbookView xWindow="-110" yWindow="-110" windowWidth="19420" windowHeight="10300" tabRatio="914" xr2:uid="{1B7717BB-4B69-43FA-AF4D-1F2EA5960B24}"/>
  </bookViews>
  <sheets>
    <sheet name="6 EP YIKARWA" sheetId="15"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1" i="15" l="1"/>
  <c r="F370" i="15"/>
  <c r="F369" i="15"/>
  <c r="F368" i="15"/>
  <c r="F367" i="15"/>
  <c r="F366" i="15"/>
  <c r="F372" i="15" s="1"/>
  <c r="F380" i="15" s="1"/>
  <c r="F365" i="15"/>
  <c r="F364" i="15"/>
  <c r="F363" i="15"/>
  <c r="F355" i="15"/>
  <c r="F354" i="15"/>
  <c r="F353" i="15"/>
  <c r="F356" i="15" s="1"/>
  <c r="F357" i="15" s="1"/>
  <c r="F379" i="15" s="1"/>
  <c r="F349" i="15"/>
  <c r="F348" i="15"/>
  <c r="F347" i="15"/>
  <c r="F350" i="15" s="1"/>
  <c r="F346" i="15"/>
  <c r="F345" i="15"/>
  <c r="F344" i="15"/>
  <c r="F340" i="15"/>
  <c r="F339" i="15"/>
  <c r="F338" i="15"/>
  <c r="F341" i="15" s="1"/>
  <c r="F334" i="15"/>
  <c r="F333" i="15"/>
  <c r="F332" i="15"/>
  <c r="F331" i="15"/>
  <c r="F335" i="15" s="1"/>
  <c r="F330" i="15"/>
  <c r="F326" i="15"/>
  <c r="F325" i="15"/>
  <c r="F324" i="15"/>
  <c r="F323" i="15"/>
  <c r="F327" i="15" s="1"/>
  <c r="F319" i="15"/>
  <c r="F318" i="15"/>
  <c r="F320" i="15" s="1"/>
  <c r="F314" i="15"/>
  <c r="F315" i="15" s="1"/>
  <c r="F304" i="15"/>
  <c r="F303" i="15"/>
  <c r="F302" i="15"/>
  <c r="F301" i="15"/>
  <c r="F300" i="15"/>
  <c r="F299" i="15"/>
  <c r="F298" i="15"/>
  <c r="F297" i="15"/>
  <c r="F305" i="15" s="1"/>
  <c r="F293" i="15"/>
  <c r="F294" i="15" s="1"/>
  <c r="F292" i="15"/>
  <c r="F291" i="15"/>
  <c r="F287" i="15"/>
  <c r="F286" i="15"/>
  <c r="F285" i="15"/>
  <c r="F288" i="15" s="1"/>
  <c r="F281" i="15"/>
  <c r="F280" i="15"/>
  <c r="F279" i="15"/>
  <c r="F278" i="15"/>
  <c r="F282" i="15" s="1"/>
  <c r="F274" i="15"/>
  <c r="F273" i="15"/>
  <c r="F269" i="15"/>
  <c r="F268" i="15"/>
  <c r="F267" i="15"/>
  <c r="F266" i="15"/>
  <c r="F270" i="15" s="1"/>
  <c r="F262" i="15"/>
  <c r="F261" i="15"/>
  <c r="F260" i="15"/>
  <c r="F259" i="15"/>
  <c r="F258" i="15"/>
  <c r="F263" i="15" s="1"/>
  <c r="F257" i="15"/>
  <c r="F256" i="15"/>
  <c r="F255" i="15"/>
  <c r="F246" i="15"/>
  <c r="F245" i="15"/>
  <c r="F244" i="15"/>
  <c r="F243" i="15"/>
  <c r="F242" i="15"/>
  <c r="F241" i="15"/>
  <c r="F240" i="15"/>
  <c r="F247" i="15" s="1"/>
  <c r="F239" i="15"/>
  <c r="F235" i="15"/>
  <c r="F234" i="15"/>
  <c r="F233" i="15"/>
  <c r="F236" i="15" s="1"/>
  <c r="F229" i="15"/>
  <c r="F228" i="15"/>
  <c r="F227" i="15"/>
  <c r="F230" i="15" s="1"/>
  <c r="F223" i="15"/>
  <c r="F222" i="15"/>
  <c r="F224" i="15" s="1"/>
  <c r="F221" i="15"/>
  <c r="F220" i="15"/>
  <c r="F215" i="15"/>
  <c r="F216" i="15" s="1"/>
  <c r="F211" i="15"/>
  <c r="F210" i="15"/>
  <c r="F209" i="15"/>
  <c r="F208" i="15"/>
  <c r="F212" i="15" s="1"/>
  <c r="F204" i="15"/>
  <c r="F203" i="15"/>
  <c r="F205" i="15" s="1"/>
  <c r="F202" i="15"/>
  <c r="F201" i="15"/>
  <c r="F200" i="15"/>
  <c r="F199" i="15"/>
  <c r="F198" i="15"/>
  <c r="F197" i="15"/>
  <c r="F187" i="15"/>
  <c r="F186" i="15"/>
  <c r="F185" i="15"/>
  <c r="F184" i="15"/>
  <c r="F188" i="15" s="1"/>
  <c r="F183" i="15"/>
  <c r="F182" i="15"/>
  <c r="F178" i="15"/>
  <c r="F177" i="15"/>
  <c r="F176" i="15"/>
  <c r="F175" i="15"/>
  <c r="F174" i="15"/>
  <c r="F179" i="15" s="1"/>
  <c r="F168" i="15"/>
  <c r="F167" i="15"/>
  <c r="F169" i="15" s="1"/>
  <c r="F166" i="15"/>
  <c r="F165" i="15"/>
  <c r="F164" i="15"/>
  <c r="F163" i="15"/>
  <c r="F162" i="15"/>
  <c r="F161" i="15"/>
  <c r="F160" i="15"/>
  <c r="F159" i="15"/>
  <c r="F155" i="15"/>
  <c r="F154" i="15"/>
  <c r="F153" i="15"/>
  <c r="F152" i="15"/>
  <c r="F151" i="15"/>
  <c r="F149" i="15"/>
  <c r="F148" i="15"/>
  <c r="F147" i="15"/>
  <c r="F146" i="15"/>
  <c r="F145" i="15"/>
  <c r="F144" i="15"/>
  <c r="F143" i="15"/>
  <c r="F142" i="15"/>
  <c r="F140" i="15"/>
  <c r="F139" i="15"/>
  <c r="F138" i="15"/>
  <c r="F137" i="15"/>
  <c r="F136" i="15"/>
  <c r="F134" i="15"/>
  <c r="F132" i="15"/>
  <c r="F131" i="15"/>
  <c r="F130" i="15"/>
  <c r="F125" i="15"/>
  <c r="F124" i="15"/>
  <c r="F123" i="15"/>
  <c r="F122" i="15"/>
  <c r="F126" i="15" s="1"/>
  <c r="F121" i="15"/>
  <c r="F117" i="15"/>
  <c r="F116" i="15"/>
  <c r="F115" i="15"/>
  <c r="F114" i="15"/>
  <c r="F113" i="15"/>
  <c r="F112" i="15"/>
  <c r="F118" i="15" s="1"/>
  <c r="F108" i="15"/>
  <c r="F107" i="15"/>
  <c r="F106" i="15"/>
  <c r="F109" i="15" s="1"/>
  <c r="F105" i="15"/>
  <c r="F104" i="15"/>
  <c r="F103" i="15"/>
  <c r="F98" i="15"/>
  <c r="F97" i="15"/>
  <c r="F96" i="15"/>
  <c r="F95" i="15"/>
  <c r="F94" i="15"/>
  <c r="F93" i="15"/>
  <c r="F92" i="15"/>
  <c r="F99" i="15" s="1"/>
  <c r="F89" i="15"/>
  <c r="F88" i="15"/>
  <c r="F87" i="15"/>
  <c r="F86" i="15"/>
  <c r="F85" i="15"/>
  <c r="F84" i="15"/>
  <c r="F80" i="15"/>
  <c r="F79" i="15"/>
  <c r="F78" i="15"/>
  <c r="F77" i="15"/>
  <c r="F76" i="15"/>
  <c r="F75" i="15"/>
  <c r="F81" i="15" s="1"/>
  <c r="F74" i="15"/>
  <c r="F73" i="15"/>
  <c r="F65" i="15"/>
  <c r="F64" i="15"/>
  <c r="F63" i="15"/>
  <c r="F62" i="15"/>
  <c r="F61" i="15"/>
  <c r="F60" i="15"/>
  <c r="F66" i="15" s="1"/>
  <c r="F57" i="15"/>
  <c r="F56" i="15"/>
  <c r="F55" i="15"/>
  <c r="F54" i="15"/>
  <c r="F53" i="15"/>
  <c r="F52" i="15"/>
  <c r="F48" i="15"/>
  <c r="F47" i="15"/>
  <c r="F46" i="15"/>
  <c r="F45" i="15"/>
  <c r="F49" i="15" s="1"/>
  <c r="F40" i="15"/>
  <c r="F41" i="15" s="1"/>
  <c r="F39" i="15"/>
  <c r="F38" i="15"/>
  <c r="F37" i="15"/>
  <c r="F36" i="15"/>
  <c r="F35" i="15"/>
  <c r="F31" i="15"/>
  <c r="F30" i="15"/>
  <c r="F29" i="15"/>
  <c r="F28" i="15"/>
  <c r="F27" i="15"/>
  <c r="F32" i="15" s="1"/>
  <c r="F24" i="15"/>
  <c r="F23" i="15"/>
  <c r="F22" i="15"/>
  <c r="F21" i="15"/>
  <c r="F20" i="15"/>
  <c r="F19" i="15"/>
  <c r="F18" i="15"/>
  <c r="F17" i="15"/>
  <c r="F16" i="15"/>
  <c r="F10" i="15"/>
  <c r="F9" i="15"/>
  <c r="F11" i="15" s="1"/>
  <c r="F156" i="15" l="1"/>
  <c r="F248" i="15"/>
  <c r="F306" i="15"/>
  <c r="F307" i="15" s="1"/>
  <c r="F378" i="15" s="1"/>
  <c r="F67" i="15"/>
  <c r="F68" i="15" s="1"/>
  <c r="F170" i="15"/>
  <c r="F189" i="15" l="1"/>
  <c r="F377" i="15" s="1"/>
  <c r="F381" i="15" s="1"/>
</calcChain>
</file>

<file path=xl/sharedStrings.xml><?xml version="1.0" encoding="utf-8"?>
<sst xmlns="http://schemas.openxmlformats.org/spreadsheetml/2006/main" count="1019" uniqueCount="621">
  <si>
    <t>PROJET D'AMELIORATION DE LA QUALITE DE L'ENSEIGNEMENT PRIMAIRE (PEQIP)
PROJET DE CONSTRUCTION D'UNE ECOLE PRIMAIRE  A CYCLE COMPLET</t>
  </si>
  <si>
    <t>SALLES DE CLASSE</t>
  </si>
  <si>
    <t>N°</t>
  </si>
  <si>
    <t>Désignation</t>
  </si>
  <si>
    <t>Unité</t>
  </si>
  <si>
    <t>Qté</t>
  </si>
  <si>
    <t>P.U ($)</t>
  </si>
  <si>
    <t>P.T ($)</t>
  </si>
  <si>
    <t>TRAVAUX PREPARATOIRES ET IMPLANTATIONS</t>
  </si>
  <si>
    <t>100.1</t>
  </si>
  <si>
    <t xml:space="preserve">Installation (bureaux de chantier, implantation des ouvrages, magasins, clôture provisoire, toilettes personnel, kits sanitaire (Covid-19) et repli du chantier </t>
  </si>
  <si>
    <t>fft</t>
  </si>
  <si>
    <t>100.2</t>
  </si>
  <si>
    <t>Preparation, débroussaillage et nivellement (manuel par la méthode HIMO)</t>
  </si>
  <si>
    <t>m²</t>
  </si>
  <si>
    <t>2500</t>
  </si>
  <si>
    <t>Sous total Poste 100 - Travaux Préparatoires et Implantations</t>
  </si>
  <si>
    <t>BATIMENT PEDAGOGIQUE DE 03 SALLES DE CLASSES</t>
  </si>
  <si>
    <t>200.1</t>
  </si>
  <si>
    <t>GROS ŒUVRES</t>
  </si>
  <si>
    <t>200.1.1</t>
  </si>
  <si>
    <t xml:space="preserve">Fondation </t>
  </si>
  <si>
    <t>200.1.1.1</t>
  </si>
  <si>
    <t>Fouille manuelle (0,60m*0,80m)</t>
  </si>
  <si>
    <t>m³</t>
  </si>
  <si>
    <t>40,76</t>
  </si>
  <si>
    <t>200.1.1.2</t>
  </si>
  <si>
    <t xml:space="preserve">Béton de propreté (0,05m*0,60m) sous fondation en moellon dosé a 150 kg/ m³ </t>
  </si>
  <si>
    <t>2,55</t>
  </si>
  <si>
    <t>200.1.1.3</t>
  </si>
  <si>
    <t xml:space="preserve">Maçonnerie de fondation (0,40m* 1,13m) en moellon ou bloc plein (20cm*20cm*40cm) </t>
  </si>
  <si>
    <t>38,38</t>
  </si>
  <si>
    <t>200.1.1.4</t>
  </si>
  <si>
    <t xml:space="preserve">Socles en béton armé (40cm*40cm*138cm) dosé à 350kg/ m³ </t>
  </si>
  <si>
    <t>4,37</t>
  </si>
  <si>
    <t>200.1.1.5</t>
  </si>
  <si>
    <t>Béton armé (7cm*40cm) d'égalisation au-dessus de la maçonnerie filante en moellon et de fut de colonne dosée à 250kg ∕ m³</t>
  </si>
  <si>
    <t>2,38</t>
  </si>
  <si>
    <t>200.1.1.6</t>
  </si>
  <si>
    <t>Terrassement en remblais (ep.40cm) sous dallage et fouille   (compactage manuel et arrosage) par couche successive de 10cm</t>
  </si>
  <si>
    <t>88,70</t>
  </si>
  <si>
    <t>200.1.1.7</t>
  </si>
  <si>
    <t>Film polyane d'étanchéité sous dalle de pavement</t>
  </si>
  <si>
    <t>168</t>
  </si>
  <si>
    <t>200.1.1.8</t>
  </si>
  <si>
    <t xml:space="preserve">Dalle (ep.7cm) sous pavement en béton B dosé à 300kg ∕ m³ </t>
  </si>
  <si>
    <t>12,94</t>
  </si>
  <si>
    <t>Sous-total Poste 200.1.1 - Fondation</t>
  </si>
  <si>
    <t>200.1.2</t>
  </si>
  <si>
    <t>Elévation</t>
  </si>
  <si>
    <t>200.1.2.1</t>
  </si>
  <si>
    <t>Maçonnerie en blocs creux vibré (15cm*20cm*40cm)</t>
  </si>
  <si>
    <t>32,89</t>
  </si>
  <si>
    <t>200.1.2.2</t>
  </si>
  <si>
    <t>Béton armé pour colonnes (15cm*15cm), dosé à 350kg∕m³</t>
  </si>
  <si>
    <t>1,42</t>
  </si>
  <si>
    <t>200.1.2.3</t>
  </si>
  <si>
    <t>Béton armé pour Poutres (15cm*15cm), dosé à 350kg∕m³</t>
  </si>
  <si>
    <t>2,15</t>
  </si>
  <si>
    <t>200.1.2.4</t>
  </si>
  <si>
    <t>Béton armé pour linteau (15cm*15cm), dosé à 350kg∕m³</t>
  </si>
  <si>
    <t>1,91</t>
  </si>
  <si>
    <t>200.1.2.5</t>
  </si>
  <si>
    <t>Béton armé pour linteau (15cm*7cm) pour appui fenêtres, dosé à 350kg∕m³</t>
  </si>
  <si>
    <t>0,51</t>
  </si>
  <si>
    <t>Sous-total Poste 200.1.2 - Elévation</t>
  </si>
  <si>
    <t>200.1.3</t>
  </si>
  <si>
    <t>Plafonnage, charpente et couverture</t>
  </si>
  <si>
    <t>200.1.3.1</t>
  </si>
  <si>
    <t>Fo et po de faux plafond en triplex de 5 mm intérieur et extérieur sous gitage de chevron 5cm*5cm (maille de 70cm*70cm) + treillis de ventilation de comble y compris traitement anti-termite</t>
  </si>
  <si>
    <t>266,64</t>
  </si>
  <si>
    <t>200.1.3.2</t>
  </si>
  <si>
    <t>Fo et po de bois traité au peintabois pour fermes en madrier 5cm*10cm y compris bois de croix de saint André</t>
  </si>
  <si>
    <t>3,63</t>
  </si>
  <si>
    <t>200.1.3.3</t>
  </si>
  <si>
    <t>Fo et po de panne en chevrons 5cm*5cm, espacés de 90 cm</t>
  </si>
  <si>
    <t>1,45</t>
  </si>
  <si>
    <t>200.1.3.4</t>
  </si>
  <si>
    <t xml:space="preserve">Fo et po de couverture en tôles galvanisées BG 28/3,05 m, type bac triondal de 7,5 kg/pièce </t>
  </si>
  <si>
    <t>308,37</t>
  </si>
  <si>
    <t>200.1.3.5</t>
  </si>
  <si>
    <t xml:space="preserve">Fo et po de planche de rive (0,30m*0,035m) y compris traitement anti-termite et peinture à huile. </t>
  </si>
  <si>
    <t>ml</t>
  </si>
  <si>
    <t>80,74</t>
  </si>
  <si>
    <t>200.1.3.6</t>
  </si>
  <si>
    <t xml:space="preserve">Fo et po de faîtière en tôles galvanisées BG 28/0,40 m </t>
  </si>
  <si>
    <t>26,20</t>
  </si>
  <si>
    <t>Sous-total Poste 200.1.3 - Plafonnage, charpente et couverture</t>
  </si>
  <si>
    <t>200.2</t>
  </si>
  <si>
    <t xml:space="preserve">TRAVAUX DE FINITION  </t>
  </si>
  <si>
    <t>200.2.1</t>
  </si>
  <si>
    <t>Menuiseries</t>
  </si>
  <si>
    <t>200.2.1.1</t>
  </si>
  <si>
    <t>Fo et po porte (100cm*210cm) métallique en tôles pleines (Ep: 2mm) sur tube rectangulaire de 30/60 y compris antirouille, serrures de bonne qualité et 02 cadenassiers.</t>
  </si>
  <si>
    <t>Pce</t>
  </si>
  <si>
    <t>3</t>
  </si>
  <si>
    <t>200.2.1.2</t>
  </si>
  <si>
    <t xml:space="preserve">Fo et po fenêtre (130cm*80cm) métallique en tôle pleine  (Ep: 2mm) sur tube rectangulaire de 30/60 avec ouverture extérieur y compris antirouille,  target de blocage à 02 niveaux. </t>
  </si>
  <si>
    <t>21</t>
  </si>
  <si>
    <t>200.2.1.3</t>
  </si>
  <si>
    <t>Fo et po des cornières de 30 et les tubes rectangulaires de 25/20 cornières de 30 pour fenêtres (130cm*80cm), y compris antirouille.</t>
  </si>
  <si>
    <t>200.2.1.4</t>
  </si>
  <si>
    <t xml:space="preserve">Fo et po des impostes métalliques (80cm*130cm) sur encadrement en cornières de 30 avec barreaux de 25/20, y compris antirouille. </t>
  </si>
  <si>
    <t>24</t>
  </si>
  <si>
    <t>Sous-total Poste 200.2.1 - Menuiserie</t>
  </si>
  <si>
    <t>200.3</t>
  </si>
  <si>
    <t xml:space="preserve">REVETEMENTS SOLS </t>
  </si>
  <si>
    <t>200.3.1</t>
  </si>
  <si>
    <t>Revêtement sol (Ep: 4cm) en ciment lissé</t>
  </si>
  <si>
    <t>266,82</t>
  </si>
  <si>
    <t>200.3.2</t>
  </si>
  <si>
    <t>Enduit intérieur en mortier de ciment</t>
  </si>
  <si>
    <t>240,04</t>
  </si>
  <si>
    <t>200.3.3</t>
  </si>
  <si>
    <t>Tableau (140cm*500cm*5cm) maçonné en mortier de ciment dosé à 350Kg/m3</t>
  </si>
  <si>
    <t>200.3.4</t>
  </si>
  <si>
    <t>Enduit tyrolien teinté sur le mur extérieur (Hauteur : 1,50m du sol)</t>
  </si>
  <si>
    <t>88,31</t>
  </si>
  <si>
    <t>200.3.5</t>
  </si>
  <si>
    <t>Enduit extérieur en mortier de ciment (Hauteur : 1,50m)</t>
  </si>
  <si>
    <t>86,61</t>
  </si>
  <si>
    <t>Sous-total Poste 200.3.1 - Revêtement sols</t>
  </si>
  <si>
    <t>200.4</t>
  </si>
  <si>
    <t>TRAVAUX DE PEINTURE</t>
  </si>
  <si>
    <t>200.4.1</t>
  </si>
  <si>
    <t>Préparation des surfaces et masticage</t>
  </si>
  <si>
    <t>326,66</t>
  </si>
  <si>
    <t>200.4.2</t>
  </si>
  <si>
    <t>Peinture latex sur faux plafonds en 02 couches</t>
  </si>
  <si>
    <t>200.4.3</t>
  </si>
  <si>
    <t>Peinture latex lavable sur mur intérieur (h:300cm) en 02 couches</t>
  </si>
  <si>
    <t>200.4.4</t>
  </si>
  <si>
    <t>Peinture acrylique sur mur extérieur (hauteur : 1,50m) en 02 couches</t>
  </si>
  <si>
    <t>200.4.5</t>
  </si>
  <si>
    <t>Peinture à huile sur menuiserie métalliques (portes et fenêtres) sur les 02 faces en 02 couches</t>
  </si>
  <si>
    <t>107,20</t>
  </si>
  <si>
    <t>200.4.6</t>
  </si>
  <si>
    <t>Ardoisine vert d'eau sur tableau après préparation de surface au mastic en 02 couches</t>
  </si>
  <si>
    <t>Sous-total Poste 200.4 - Peinture</t>
  </si>
  <si>
    <t>Sous-total Poste 200 - Bloc pédagogique de 3 salles de classe</t>
  </si>
  <si>
    <t>Sous-total 2 - Blocs pédagogiques de 3 salles de classe</t>
  </si>
  <si>
    <t xml:space="preserve">BATIMENT ADMINISTRATIF </t>
  </si>
  <si>
    <t>300.1</t>
  </si>
  <si>
    <t>300.1.1</t>
  </si>
  <si>
    <t xml:space="preserve">FONDATION </t>
  </si>
  <si>
    <t>300.1.1.1</t>
  </si>
  <si>
    <t>35,82</t>
  </si>
  <si>
    <t>300.1.1.2</t>
  </si>
  <si>
    <t>2,24</t>
  </si>
  <si>
    <t>300.1.1.3</t>
  </si>
  <si>
    <t>Maçonnerie de fondation (0,40m*1,13m) en moellons ou bloc plein (20cm*20cm*40cm)</t>
  </si>
  <si>
    <t>37,74</t>
  </si>
  <si>
    <t>300.1.1.4</t>
  </si>
  <si>
    <t xml:space="preserve">Socle en béton armé (40cm*20cm*1,38cm) dosé à 350kg/ m³ </t>
  </si>
  <si>
    <t>2,67</t>
  </si>
  <si>
    <t>300.1.1.5</t>
  </si>
  <si>
    <t>Béton armé (ep.7cm) d'égalisation au-dessus de la maçonnerie filante en moellon et de fut de colonne dosée à 250kg ∕ m³</t>
  </si>
  <si>
    <t>2,09</t>
  </si>
  <si>
    <t>300.1.1.6</t>
  </si>
  <si>
    <t>42,94</t>
  </si>
  <si>
    <t>300.1.1.7</t>
  </si>
  <si>
    <t>89,46</t>
  </si>
  <si>
    <t>300.1.1.8</t>
  </si>
  <si>
    <t xml:space="preserve">Dalle (ep.7cm) de sous pavement en béton B dosé à 250kg ∕ m³ </t>
  </si>
  <si>
    <t>6,26</t>
  </si>
  <si>
    <t>Sous-total Poste 300.1.1 - Fondation</t>
  </si>
  <si>
    <t>300.1.2</t>
  </si>
  <si>
    <t>ELEVATION</t>
  </si>
  <si>
    <t>300.1.2.1</t>
  </si>
  <si>
    <t>28,75</t>
  </si>
  <si>
    <t>300.1.2.2</t>
  </si>
  <si>
    <t>Colonnes (15cm*15cm) en béton armé, dosé à 350kg∕m³</t>
  </si>
  <si>
    <t>0,75</t>
  </si>
  <si>
    <t>300.1.2.3</t>
  </si>
  <si>
    <t>Poutres (15cm*15cm) en béton armé, dosé à 350kg∕m³</t>
  </si>
  <si>
    <t>1,85</t>
  </si>
  <si>
    <t>300.1.2.4</t>
  </si>
  <si>
    <t>Linteau (15cm*15cm) en béton armé dosé à 350kg∕m³</t>
  </si>
  <si>
    <t>1,73</t>
  </si>
  <si>
    <t>300.1.2.5</t>
  </si>
  <si>
    <t>Linteau (15cm*7cm) pour appui fenêtres en béton armé, dosé à 350kg∕m³</t>
  </si>
  <si>
    <t>0,15</t>
  </si>
  <si>
    <t>Sous-total Poste 300.1.2 - Elévation</t>
  </si>
  <si>
    <t>300.1.3</t>
  </si>
  <si>
    <t>PLAFONNAGE, CHARPENTE EN BOIS  ET COUVERTURE</t>
  </si>
  <si>
    <t>300.1.3.1</t>
  </si>
  <si>
    <t>Fo et po Charpenterie en bois traité au peintabois : ferme en madrier 5cm*10cm y compris bois de croix de saint André</t>
  </si>
  <si>
    <t>1,58</t>
  </si>
  <si>
    <t>300.1.3.2</t>
  </si>
  <si>
    <t>Fo et po Panne en chevrons 5cm*5cm, espacés de 90 cm</t>
  </si>
  <si>
    <t>0,68</t>
  </si>
  <si>
    <t>300.1.3.3</t>
  </si>
  <si>
    <t xml:space="preserve">Fo et po Couverture en tôles galvanisées BG 28/3,05 m, type bac triondal de 7,5 kg/pièce </t>
  </si>
  <si>
    <t>161,05</t>
  </si>
  <si>
    <t>300.1.3.4</t>
  </si>
  <si>
    <t xml:space="preserve">Fo et po Faitière en tôles galvanisées BG 28/0,40m </t>
  </si>
  <si>
    <t>12,60</t>
  </si>
  <si>
    <t>300.1.3.5</t>
  </si>
  <si>
    <t xml:space="preserve">Fo et po Planche de rive (12m*0,30m*0,035m) y compris traitement anti-termite et peinture à huile. </t>
  </si>
  <si>
    <t>48,04</t>
  </si>
  <si>
    <t>300.1.3.6</t>
  </si>
  <si>
    <t>Fo et po Faux plafond en triplex de 5 mm intérieur et extérieur sous gitage de chevron 5cm*5cm (maille de 70cm*70cm) + treillis de ventilation de comble y compris traitement anti-termite</t>
  </si>
  <si>
    <t>137,34</t>
  </si>
  <si>
    <t>300.1.3.7</t>
  </si>
  <si>
    <t>Fo et Po de   gouttière en plastique avec accessoires et descente en PVC 110mm</t>
  </si>
  <si>
    <t>1</t>
  </si>
  <si>
    <t>Sous-total Poste 300.1.3 - Plafonnage, charpente et couverture</t>
  </si>
  <si>
    <t>300.2</t>
  </si>
  <si>
    <t>TRAVAUX DE FINITION</t>
  </si>
  <si>
    <t>300.2.1</t>
  </si>
  <si>
    <t>Menuiserie</t>
  </si>
  <si>
    <t>300.2.1.1</t>
  </si>
  <si>
    <t>Fo et po porte (180cm*210cm) métallique en tôles pleines (Ep: 2mm) sur tube rectangulaire de 30/60 y compris antirouille, serrures de bonne qualité et 02 cadenassiers.</t>
  </si>
  <si>
    <t>300.2.1.2</t>
  </si>
  <si>
    <t xml:space="preserve">Fo et po fenêtre (100cm*200cm) métallique en tôle pleine   (Ep: 2mm) sur tube rectangulaire de 30/60 avec ouverture extérieur y compris antirouille, target de blocage à 02 niveaux. </t>
  </si>
  <si>
    <t>4</t>
  </si>
  <si>
    <t>300.2.1.3</t>
  </si>
  <si>
    <t>Fo et po des cornières de 30 et les tubes rectangulaires de 25/20 cornières de 30 pour fenêtres (100cm*200cm), y compris antirouille.</t>
  </si>
  <si>
    <t>300.2.1.4</t>
  </si>
  <si>
    <t>Fo et po des portes en bois massif (90cm*210cm)</t>
  </si>
  <si>
    <t>5</t>
  </si>
  <si>
    <t>300.2.1.5</t>
  </si>
  <si>
    <t>Fo et po des portes en bois massif (80cm*210cm)</t>
  </si>
  <si>
    <t>2</t>
  </si>
  <si>
    <t>300.2.1.6</t>
  </si>
  <si>
    <t xml:space="preserve">Fo et po des imposte pour toilettes (60cm*70cm) ouvrable et tombant vers l'intérieur </t>
  </si>
  <si>
    <t>pce</t>
  </si>
  <si>
    <t>Sous-total Poste 300.2.1 - Menuiserie</t>
  </si>
  <si>
    <t>300.2.2</t>
  </si>
  <si>
    <t>REVETEMENTS SOLS ET MURAUX</t>
  </si>
  <si>
    <t>300.2.2.1</t>
  </si>
  <si>
    <t>Revêtement sol au ciment lissé</t>
  </si>
  <si>
    <t>300.2.2.2</t>
  </si>
  <si>
    <t>Carreaux Faïences dans les urinoirs</t>
  </si>
  <si>
    <t>20,51</t>
  </si>
  <si>
    <t>300.2.2.3</t>
  </si>
  <si>
    <t>300.2.2.4</t>
  </si>
  <si>
    <t>296,05</t>
  </si>
  <si>
    <t>300.2.2.5</t>
  </si>
  <si>
    <t>57,2</t>
  </si>
  <si>
    <t>300.2.2.6</t>
  </si>
  <si>
    <t>78,16</t>
  </si>
  <si>
    <t>Sous-total Poste 300.2.2 - Revêtement sols</t>
  </si>
  <si>
    <t>300.2.3</t>
  </si>
  <si>
    <t>300.2.3.1</t>
  </si>
  <si>
    <t>374,21</t>
  </si>
  <si>
    <t>300.2.3.2</t>
  </si>
  <si>
    <t>300.2.3.3</t>
  </si>
  <si>
    <t>296,06</t>
  </si>
  <si>
    <t>300.2.3.4</t>
  </si>
  <si>
    <t>Peinture acrylique sur mur extérieur (hauteur : 1,50m)  en 02 couches</t>
  </si>
  <si>
    <t>300.2.3.5</t>
  </si>
  <si>
    <t>29</t>
  </si>
  <si>
    <t xml:space="preserve">Sous-total Poste 300.2.3 - Peinture </t>
  </si>
  <si>
    <t>3.2.4</t>
  </si>
  <si>
    <t>ELECTRICITE</t>
  </si>
  <si>
    <t>300.2.4.1</t>
  </si>
  <si>
    <t>Filerie</t>
  </si>
  <si>
    <t>300.2.4.2.1</t>
  </si>
  <si>
    <t>Fo et Po Fil Vob 1,5mm² (Phase, Neutre,Terre)</t>
  </si>
  <si>
    <t>Rlx</t>
  </si>
  <si>
    <t>300.2.4.2.2</t>
  </si>
  <si>
    <t>Fo et Po Fil Vob 2,5mm² (Phase, Neutre,Terre)</t>
  </si>
  <si>
    <t>300.2.4.2.3</t>
  </si>
  <si>
    <t xml:space="preserve">Fo et Po Fil Terre 2,5mm² </t>
  </si>
  <si>
    <t>300.2.4.2</t>
  </si>
  <si>
    <t>Câblerie</t>
  </si>
  <si>
    <t xml:space="preserve">Fo et Po Câble armé 6mm² </t>
  </si>
  <si>
    <t>m</t>
  </si>
  <si>
    <t>300.2.4.3</t>
  </si>
  <si>
    <t>PVC &amp; Accessoires</t>
  </si>
  <si>
    <t>300.2.4.3.1</t>
  </si>
  <si>
    <t>Fo et Po Tableau divisionnaire 18CC</t>
  </si>
  <si>
    <t>300.2.4.3.2</t>
  </si>
  <si>
    <t>Fo et Po Boite d'encastrement (boitiers)</t>
  </si>
  <si>
    <t>300.2.4.3.3</t>
  </si>
  <si>
    <t>Fo et Po Boite de dérivation</t>
  </si>
  <si>
    <t>300.2.4.3.4</t>
  </si>
  <si>
    <t>Fo et Po Flexible PVC 5/8</t>
  </si>
  <si>
    <t>300.2.4.3.5</t>
  </si>
  <si>
    <t>Fo et Po Flexible PVC 3/4</t>
  </si>
  <si>
    <t>300.2.4.4</t>
  </si>
  <si>
    <t>Appareillages</t>
  </si>
  <si>
    <t>300.2.4.4.1</t>
  </si>
  <si>
    <t>Fo et Po de prise de courant avec terre (2P+T)</t>
  </si>
  <si>
    <t>300.2.4.4.2</t>
  </si>
  <si>
    <t>Fo et Po de socket + ampoule économique 20W</t>
  </si>
  <si>
    <t>300.2.4.4.3</t>
  </si>
  <si>
    <t>Fo et Po Fusible G3/25A</t>
  </si>
  <si>
    <t>300.2.4.4.4</t>
  </si>
  <si>
    <t>Fo et Po Fusible G1/10A</t>
  </si>
  <si>
    <t>300.2.4.4.5</t>
  </si>
  <si>
    <t>Fo et Po Fusible G1/16A</t>
  </si>
  <si>
    <t>300.2.4.4.6</t>
  </si>
  <si>
    <t>Fo et Po Disjoncteur compact 63 A</t>
  </si>
  <si>
    <t>300.2.4.4.7</t>
  </si>
  <si>
    <t>Fo et Po Interrupteur SCH1</t>
  </si>
  <si>
    <t>300.2.4.4.8</t>
  </si>
  <si>
    <t>Fo et Po Interrupteur SCH2</t>
  </si>
  <si>
    <t>300.2.4.5</t>
  </si>
  <si>
    <t>Protection</t>
  </si>
  <si>
    <t>300.2.4.5.1</t>
  </si>
  <si>
    <t>Fo et Po Piquet de terre</t>
  </si>
  <si>
    <t>300.2.4.5.2</t>
  </si>
  <si>
    <t>Fo et Po Barrette de terre</t>
  </si>
  <si>
    <t>300.2.4.5.3</t>
  </si>
  <si>
    <t xml:space="preserve">Fo et Po Fil de terre 16mm² </t>
  </si>
  <si>
    <t>300.2.4.5.4</t>
  </si>
  <si>
    <t>Fo et Po Accessoire de montage</t>
  </si>
  <si>
    <t>300.2.4.5.5</t>
  </si>
  <si>
    <t>Fo et Po d'un kit solaire de 2Kw comprenant le dispositif complet (batterie; régulateur; panneau; convertisseur) en énergie éléctrique du bâtiment administratif, y compris accessoires et dispositif antivol (Cage en métal déployé avec support et traverses en tube carré de 30) de sécurisation des batteries et support en cornière des panneaux</t>
  </si>
  <si>
    <t>Sous-total Poste 300.2.4 - Electricité</t>
  </si>
  <si>
    <t>300.3</t>
  </si>
  <si>
    <t>PLOMBERIE</t>
  </si>
  <si>
    <t>300.3.1</t>
  </si>
  <si>
    <t>Fo et po de WC anglaise y compris accessoires (port papier hygiénique)</t>
  </si>
  <si>
    <t>300.3.2</t>
  </si>
  <si>
    <t>Fo et po   lave   mains (lavabo) y compris accessoires (glace murale, port savon)</t>
  </si>
  <si>
    <t>300.3.3</t>
  </si>
  <si>
    <t xml:space="preserve">Fo et po   siphon de sol y compris accessoires </t>
  </si>
  <si>
    <t>300.3.4</t>
  </si>
  <si>
    <t xml:space="preserve">Fo et Po Tuyau PVC + coude + Té diamètre 110 mm pour ventilation des fosses y compris accessoires </t>
  </si>
  <si>
    <t>6</t>
  </si>
  <si>
    <t>300.3.5</t>
  </si>
  <si>
    <t>Fo et Po Tuyau PPR + coude + Té diamètre 2/4 et 1" pour adduction</t>
  </si>
  <si>
    <t>12</t>
  </si>
  <si>
    <t>300.3.6</t>
  </si>
  <si>
    <t xml:space="preserve">Fo et Po Tuyau PVC + coude + Té diamètre 63 mm pour ventilation des fosses et accessoires </t>
  </si>
  <si>
    <t>300.3.7</t>
  </si>
  <si>
    <t>Fo et Po citerne (cuve) alimentaire circulaire d'eau en matière thermo plastic de 2500 litres sur socle maçonné, compris fixation sur toit robuste dispositif de collecte des eaux pluviales captage d'eau (gouttière) en plastique (dimensions) + système de fermeture, robinetterie inclus sur un support en béton (dimensions du support)</t>
  </si>
  <si>
    <t>300.3.8</t>
  </si>
  <si>
    <t>Accessoires pour fosse septique (regards, chaux étanche)</t>
  </si>
  <si>
    <t>300.3.9</t>
  </si>
  <si>
    <t>300.3.10</t>
  </si>
  <si>
    <t xml:space="preserve">Construction d'un Puits Perdu (Diamètre : 150cm, Profondeur : 300cm) pour collecte des eaux vannes de la fosse septique. </t>
  </si>
  <si>
    <t>Sous-total Poste 300.3 - Plomberie</t>
  </si>
  <si>
    <t>Sous-Total Poste 300 - Bâtiment administratif</t>
  </si>
  <si>
    <t xml:space="preserve">OUVRAGES DE PROTECTION POUR TOUS LES BATIMENTS </t>
  </si>
  <si>
    <t>500.1</t>
  </si>
  <si>
    <t xml:space="preserve"> MARCHES ET  RAMPE, PARAFOUILLE</t>
  </si>
  <si>
    <t>500.1.1</t>
  </si>
  <si>
    <t>Dalle (ep.7cm) de sous pavement en béton B dosé à 250kg ∕ m³ pour para fouille (Largeur :60cm) des bâtiments</t>
  </si>
  <si>
    <t>14,53</t>
  </si>
  <si>
    <t>500.1.2</t>
  </si>
  <si>
    <t>Maçonnerie en blocs creux vibré (15cm*20cm*40cm), hauteur : 60cm</t>
  </si>
  <si>
    <t>22,83</t>
  </si>
  <si>
    <t>500.1.3</t>
  </si>
  <si>
    <t>Remblais sous pavement (ep :40cm)</t>
  </si>
  <si>
    <t>99,63</t>
  </si>
  <si>
    <t>500.1.4</t>
  </si>
  <si>
    <t>Socle pour colonne (15cm*15cm*50cm)</t>
  </si>
  <si>
    <t>0,95</t>
  </si>
  <si>
    <t>500.1.5</t>
  </si>
  <si>
    <t>Construction marches d'accès et rampe</t>
  </si>
  <si>
    <t>Sous-total Poste 500.1 - Marche, Rampe et Para fouille</t>
  </si>
  <si>
    <t>AMENAGEMENT EXTERIEUR</t>
  </si>
  <si>
    <t>600.1</t>
  </si>
  <si>
    <t>F/P Mat en tube carré de 50mm (hauteur : 6m) et drapeau tricolore y compris aménagement au pied du mat.</t>
  </si>
  <si>
    <t>600.2</t>
  </si>
  <si>
    <t>F/P de panneau de visibilité métallique (100cm*400cm) sur supports en IPN120 et contreventement y compris message sur panneau à définir par le maitre d'ouvrage</t>
  </si>
  <si>
    <t>600.3</t>
  </si>
  <si>
    <t>Fo &amp;Po des pavés (largeur :150cm) en briques cuites stabilisés sur sol, matériaux de pose y compris bordures</t>
  </si>
  <si>
    <t>600</t>
  </si>
  <si>
    <t>600.4</t>
  </si>
  <si>
    <t>Cunette de drainage des eaux pluviales vers le puits absorbant</t>
  </si>
  <si>
    <t>62,5</t>
  </si>
  <si>
    <t>600.5</t>
  </si>
  <si>
    <t xml:space="preserve">Fo &amp; Po gazons naturels  </t>
  </si>
  <si>
    <t>1,00</t>
  </si>
  <si>
    <t>600.6</t>
  </si>
  <si>
    <t>Fo &amp; Po plantes y compris maçonnerie de protection</t>
  </si>
  <si>
    <t>Plant/pied</t>
  </si>
  <si>
    <t>Sous-total Poste 600 - Aménagement extérieur</t>
  </si>
  <si>
    <t>SANITAIRE  GARÇONS</t>
  </si>
  <si>
    <t>A</t>
  </si>
  <si>
    <t>SANITAIRE DE GARCONS</t>
  </si>
  <si>
    <t>TRAVAUX DES GROS ŒUVRES</t>
  </si>
  <si>
    <t>1.2</t>
  </si>
  <si>
    <t xml:space="preserve">Fondation  </t>
  </si>
  <si>
    <t>1.2.1</t>
  </si>
  <si>
    <t>Fouille manuelle Déblais (20,85x0,88x0,60)</t>
  </si>
  <si>
    <t>14,20</t>
  </si>
  <si>
    <t>1.2.2</t>
  </si>
  <si>
    <t>Terrassement en remblais</t>
  </si>
  <si>
    <t>6,14</t>
  </si>
  <si>
    <t>1.2.3</t>
  </si>
  <si>
    <t>Béton des propretés en BB dosé à 150 kgs/m³, épaisseur = 0,05 m</t>
  </si>
  <si>
    <t>0,74</t>
  </si>
  <si>
    <t>1.2.4</t>
  </si>
  <si>
    <t>Maconnerie en blocs plein de 20cm</t>
  </si>
  <si>
    <t>7,38</t>
  </si>
  <si>
    <t>1.2.5</t>
  </si>
  <si>
    <t>Beton armé pour semelle (70x70cm), dosé 350 kg/m3, épaisseur = 25cm</t>
  </si>
  <si>
    <t>0,54</t>
  </si>
  <si>
    <t>1.2.6</t>
  </si>
  <si>
    <t>Béton armé pour socle de colonne (20x20cm)</t>
  </si>
  <si>
    <t>0,18</t>
  </si>
  <si>
    <t>1.2.7</t>
  </si>
  <si>
    <t>Longrine en béton armé dosé à 350 kg/m3, épaisseur = (15x0,42)cm</t>
  </si>
  <si>
    <t>1,37</t>
  </si>
  <si>
    <t>1.2.8</t>
  </si>
  <si>
    <t>0,90</t>
  </si>
  <si>
    <t xml:space="preserve">Sous-total </t>
  </si>
  <si>
    <t>1.3</t>
  </si>
  <si>
    <t xml:space="preserve">Elévation  </t>
  </si>
  <si>
    <t>1.3.1</t>
  </si>
  <si>
    <t>Maçonnerie en blocs creux vibré de 0,15 x 0,15 x 0,40 m</t>
  </si>
  <si>
    <t>9,07</t>
  </si>
  <si>
    <t>1.3.2</t>
  </si>
  <si>
    <t>Colonnes en BA dosé 350 kgs/m³ (20x20cm)</t>
  </si>
  <si>
    <t>0,47</t>
  </si>
  <si>
    <t>1.3.5</t>
  </si>
  <si>
    <t>Béton armé pour poutre dosé à 350kg/m³</t>
  </si>
  <si>
    <t>0,60</t>
  </si>
  <si>
    <t>Béton armé pour linteaux  (15x22)cm dosé à 350kg/m³</t>
  </si>
  <si>
    <t>0,16</t>
  </si>
  <si>
    <t>1.4</t>
  </si>
  <si>
    <t>Toiture en Béton armé</t>
  </si>
  <si>
    <t>1.4.1</t>
  </si>
  <si>
    <t>Dalle en béton armé dosé à 350kg/m³ (3,65x4,95x0,15)</t>
  </si>
  <si>
    <t>2,98</t>
  </si>
  <si>
    <t>SECONDES ŒUVRES</t>
  </si>
  <si>
    <t>2.1</t>
  </si>
  <si>
    <t>Revêtements</t>
  </si>
  <si>
    <t>2.1.1</t>
  </si>
  <si>
    <t xml:space="preserve">Revêtement carreaux sol en gré-ceram  </t>
  </si>
  <si>
    <t>30,33</t>
  </si>
  <si>
    <t>2.1.2</t>
  </si>
  <si>
    <t xml:space="preserve">Revêtement Mur intérieur en faïence </t>
  </si>
  <si>
    <t>85,8</t>
  </si>
  <si>
    <t>2.1.3</t>
  </si>
  <si>
    <t xml:space="preserve">Enduit exterieur en ciment gris de 2cm d'epaisseur </t>
  </si>
  <si>
    <t>56,98</t>
  </si>
  <si>
    <t>2.1.4</t>
  </si>
  <si>
    <t xml:space="preserve">Enduit tyrolien à l'hauteur de 0,90m </t>
  </si>
  <si>
    <t>16,14</t>
  </si>
  <si>
    <t>2.2</t>
  </si>
  <si>
    <t>2.2.1</t>
  </si>
  <si>
    <t>Portes pleines sur encadrements métalliques de 0,90 m x 2,10 m avec serrure</t>
  </si>
  <si>
    <t>Portes pleines sur encadrements métalliques de 0,80 m x 2,10 m avec serrure</t>
  </si>
  <si>
    <t>2.2.2</t>
  </si>
  <si>
    <t>Imposte vitrées sur encadrements métalliques avec ouvrants de 1,00 m x 1,20 m, y compris antivols</t>
  </si>
  <si>
    <t>2.5</t>
  </si>
  <si>
    <t>Peinture</t>
  </si>
  <si>
    <t>2.5.1</t>
  </si>
  <si>
    <t xml:space="preserve">Préparation  des surfaces &amp; Masticage parois de murs + sous dallage </t>
  </si>
  <si>
    <t>58,83</t>
  </si>
  <si>
    <t>2.5.2</t>
  </si>
  <si>
    <t>Peintures latex sur parois extérieurs et sous-dallage</t>
  </si>
  <si>
    <t>2.5.4</t>
  </si>
  <si>
    <t>Email sur menuiseries</t>
  </si>
  <si>
    <t>14,88</t>
  </si>
  <si>
    <t>2.7</t>
  </si>
  <si>
    <t>Plomberie</t>
  </si>
  <si>
    <t>2.7.1</t>
  </si>
  <si>
    <t>Tuyau pvc+coude+Té diametre 110mm pour ventilation de fosse</t>
  </si>
  <si>
    <t>2.7.2</t>
  </si>
  <si>
    <t>Citerne alimentaire circulaire d'eau en matiere thermo plastic de 1000L au dessus de la dalle en beton armé de saniatire</t>
  </si>
  <si>
    <t>2.7.3</t>
  </si>
  <si>
    <t xml:space="preserve">wc turc en porcelaine avec chasse </t>
  </si>
  <si>
    <t>pces</t>
  </si>
  <si>
    <t>2.7.4</t>
  </si>
  <si>
    <t>robinet dans les urnoirs+ faience</t>
  </si>
  <si>
    <t>2.7.5</t>
  </si>
  <si>
    <t>robinet pour fontaine+accessoire</t>
  </si>
  <si>
    <t>2.7.6</t>
  </si>
  <si>
    <t>Construction fosse septique type A</t>
  </si>
  <si>
    <t>2.7.7</t>
  </si>
  <si>
    <t>Construction puit perdant</t>
  </si>
  <si>
    <t>2.7.8</t>
  </si>
  <si>
    <t>Accessoire pour fosse septique (Regards, et autres)</t>
  </si>
  <si>
    <t>TOTAL GENERAL GARCONS</t>
  </si>
  <si>
    <t>SANITAIRE  FILLES</t>
  </si>
  <si>
    <t>B</t>
  </si>
  <si>
    <t>SANITAIRE DE FILLES</t>
  </si>
  <si>
    <t>Qt Prév.</t>
  </si>
  <si>
    <t>Fouille manuelle Déblais (26,25x0,88x0,60)</t>
  </si>
  <si>
    <t>15,32</t>
  </si>
  <si>
    <t>0,82</t>
  </si>
  <si>
    <t>10,78</t>
  </si>
  <si>
    <t>1,55</t>
  </si>
  <si>
    <t>0,88</t>
  </si>
  <si>
    <t>10,12</t>
  </si>
  <si>
    <t>Colonnes en BA dosé 350 kgs/m³</t>
  </si>
  <si>
    <t>0,64</t>
  </si>
  <si>
    <t>0,31</t>
  </si>
  <si>
    <t>32,73</t>
  </si>
  <si>
    <t xml:space="preserve">Revêtement Mur intérieur en faience </t>
  </si>
  <si>
    <t>107,91</t>
  </si>
  <si>
    <t>2.2.3</t>
  </si>
  <si>
    <t>58,19</t>
  </si>
  <si>
    <t>22,56</t>
  </si>
  <si>
    <t>Bac à douche en porcelaine avec robinet</t>
  </si>
  <si>
    <t>TOTAL GENERAL FILLES</t>
  </si>
  <si>
    <t xml:space="preserve">TOTAL SANITAIRES GARÇONS ET FILLES </t>
  </si>
  <si>
    <t>FORAGE</t>
  </si>
  <si>
    <t xml:space="preserve"> MÉTRAGE DES ÉTUDE HYDROGÉOLOGIQUE, CONSTRUCTION DE FORAGES ET INSTALLATION D'UNE POMPE SOLAIRE</t>
  </si>
  <si>
    <t>Article</t>
  </si>
  <si>
    <t>Description</t>
  </si>
  <si>
    <t>Quantité</t>
  </si>
  <si>
    <t>Prix unitaire ($)</t>
  </si>
  <si>
    <t>Prix total ($)</t>
  </si>
  <si>
    <t>ENQUÊTE</t>
  </si>
  <si>
    <t>A1</t>
  </si>
  <si>
    <t>Études géophysiques utilisant des instruments géophysiques fiables - mesure des propriétés et des structures géologiques du sous-sol pour déterminer le site potentiel de forage et la rédaction du rapport</t>
  </si>
  <si>
    <t>SOUS-TOTAL A</t>
  </si>
  <si>
    <t>ARTICLE GÉNÉRAL</t>
  </si>
  <si>
    <t>B1</t>
  </si>
  <si>
    <t>Mobilisation et démobilisation</t>
  </si>
  <si>
    <t>B2</t>
  </si>
  <si>
    <t>Défrichage et gréement du site avant le forage</t>
  </si>
  <si>
    <t>SOUS-TOTAL B</t>
  </si>
  <si>
    <t>C</t>
  </si>
  <si>
    <t>C1</t>
  </si>
  <si>
    <t>Permis de forage</t>
  </si>
  <si>
    <t>C2</t>
  </si>
  <si>
    <t>Forage de 0 à 10 m par 10" de diamètre</t>
  </si>
  <si>
    <t>10</t>
  </si>
  <si>
    <t>C3</t>
  </si>
  <si>
    <t>Forage dans n'importe quelle formation de 10 à 180 m par 8"</t>
  </si>
  <si>
    <t>C4</t>
  </si>
  <si>
    <t>Diagraphie lithologique tous les 2 m</t>
  </si>
  <si>
    <t>SOUS-TOTAL C</t>
  </si>
  <si>
    <t>D</t>
  </si>
  <si>
    <t>FOURNITURE ET INSTALLATION DE TUYAUX UPV, DE GRAVIER FILTRANT, DE SCELLEMENT EN CIMENT ET DE REMBLAYAGE</t>
  </si>
  <si>
    <t>D1</t>
  </si>
  <si>
    <t>Fourniture et installation de boîtiers en PVC simple (6" DN)</t>
  </si>
  <si>
    <t>D2</t>
  </si>
  <si>
    <t>Fourniture et pose d'écran en PVC (6" DN)</t>
  </si>
  <si>
    <t>D3</t>
  </si>
  <si>
    <t>Fourniture et pose de massif de gravier de 3 mm à 5 mm</t>
  </si>
  <si>
    <t>m3</t>
  </si>
  <si>
    <t>D4</t>
  </si>
  <si>
    <t>Scellement de ciment</t>
  </si>
  <si>
    <t>D5</t>
  </si>
  <si>
    <t>Remblayage</t>
  </si>
  <si>
    <t>SOUS-TOTAL D</t>
  </si>
  <si>
    <t>E</t>
  </si>
  <si>
    <t>AMÉNAGEMENT DE PUITS, DÉSINFECTION ET POSE DE BOUCHONS</t>
  </si>
  <si>
    <t>E1</t>
  </si>
  <si>
    <t>Aménagement et nettoyage de forages</t>
  </si>
  <si>
    <t>heures</t>
  </si>
  <si>
    <t>E2</t>
  </si>
  <si>
    <t>Désinfection des forages au chlore</t>
  </si>
  <si>
    <t>kg</t>
  </si>
  <si>
    <t>E3</t>
  </si>
  <si>
    <t>Installation d'un tubage en acier de surface/tête de puits de 1,5 m de diamètre 300 mm (bouchage de forage).</t>
  </si>
  <si>
    <t>Non</t>
  </si>
  <si>
    <t>SOUS-TOTAL E</t>
  </si>
  <si>
    <t>F</t>
  </si>
  <si>
    <t>F1</t>
  </si>
  <si>
    <t>Essai de pompage par paliers : 4 paliers d'une durée de 1 heure.</t>
  </si>
  <si>
    <t>Heure.</t>
  </si>
  <si>
    <t>F2</t>
  </si>
  <si>
    <t>Essai de récupération après un essai de pompage à rabattement progressif</t>
  </si>
  <si>
    <t>F3</t>
  </si>
  <si>
    <t>Essai de pompage à débit constant (uniquement pour un forage approuvé)</t>
  </si>
  <si>
    <t>F4</t>
  </si>
  <si>
    <t>Test de récupération après un essai de pompage à débit constant</t>
  </si>
  <si>
    <t>F5</t>
  </si>
  <si>
    <t>Rapport de test de complétion de puits et de pompage</t>
  </si>
  <si>
    <t>F6</t>
  </si>
  <si>
    <t>SOUS-TOTAL F</t>
  </si>
  <si>
    <t>G</t>
  </si>
  <si>
    <t>POMPE SOLAIRE ET MODULES SOLAIRES</t>
  </si>
  <si>
    <t>G1</t>
  </si>
  <si>
    <t>PC</t>
  </si>
  <si>
    <t>G2</t>
  </si>
  <si>
    <t>Achetez et installez le jeu d'adaptateur selon les exigences de la pompe</t>
  </si>
  <si>
    <t>G6</t>
  </si>
  <si>
    <t>Achetez et installez une plaque de recouvrement de 7 po ou équivalent</t>
  </si>
  <si>
    <t>somme</t>
  </si>
  <si>
    <t>SOUS-TOTAL G</t>
  </si>
  <si>
    <t xml:space="preserve">TOTAL GENERAL </t>
  </si>
  <si>
    <t>CLOTURE</t>
  </si>
  <si>
    <t>I</t>
  </si>
  <si>
    <t>Construction d'un mur de clôture défini sur la zone de forage</t>
  </si>
  <si>
    <t>I.1</t>
  </si>
  <si>
    <t>Fouilles</t>
  </si>
  <si>
    <t xml:space="preserve">m³ </t>
  </si>
  <si>
    <t>3,92</t>
  </si>
  <si>
    <t>I.2</t>
  </si>
  <si>
    <t>0,28</t>
  </si>
  <si>
    <t>I.3</t>
  </si>
  <si>
    <t>Fondation en bloc plein de 20 d'une profondeur de 0,88m y compris toute suggestion de pose</t>
  </si>
  <si>
    <t>2,50</t>
  </si>
  <si>
    <t>I.4</t>
  </si>
  <si>
    <t>Bétons d'encrage pour colonne</t>
  </si>
  <si>
    <t>I.5</t>
  </si>
  <si>
    <t>Chape pour fondation</t>
  </si>
  <si>
    <t>0,20</t>
  </si>
  <si>
    <t>I.6</t>
  </si>
  <si>
    <t>Cloture en tube métallique de 0,20; Hauteur 2,2m avec colonne métallique de 0,40*0,60; Hauteur 2,20m y compris toute suggestion de pose</t>
  </si>
  <si>
    <t>14,00</t>
  </si>
  <si>
    <t>I.7</t>
  </si>
  <si>
    <t>Fo et Po portail en tube métallique 2*2</t>
  </si>
  <si>
    <t>4,00</t>
  </si>
  <si>
    <t>I.8</t>
  </si>
  <si>
    <t>Fo et Po de concertina de 025 sur toute la cloture y compris toute suggestion de pose</t>
  </si>
  <si>
    <t>I.9</t>
  </si>
  <si>
    <t>Email sur menuiseries métallique</t>
  </si>
  <si>
    <t>30,8</t>
  </si>
  <si>
    <t>TOTAL GENERAL</t>
  </si>
  <si>
    <t>RECAPITULATIF</t>
  </si>
  <si>
    <t>MONTANT TOTAL HT pour les 6 salle des classe et bureau du directeur</t>
  </si>
  <si>
    <t>II</t>
  </si>
  <si>
    <t>MONTANT TOTAL POUR LES SANITAIRES</t>
  </si>
  <si>
    <t>III</t>
  </si>
  <si>
    <t>TOTAL GENERAL POUR LE FORAGE</t>
  </si>
  <si>
    <t>IV</t>
  </si>
  <si>
    <t>TOTAL POUR LA CLOTURE</t>
  </si>
  <si>
    <t xml:space="preserve">MONTANT TOTAL HT salles de classe et bureau </t>
  </si>
  <si>
    <t>ff</t>
  </si>
  <si>
    <r>
      <t xml:space="preserve">Construction d'une fosse septique pour 15 usagers y compris regards ou chambre de visite, raccordement aux toilettes et mis en fonctionnement, conformément aux plans de la fosse septique joint </t>
    </r>
    <r>
      <rPr>
        <b/>
        <sz val="9"/>
        <color rgb="FF000000"/>
        <rFont val="Times New Roman"/>
        <family val="1"/>
      </rPr>
      <t>en annexe</t>
    </r>
  </si>
  <si>
    <r>
      <t>m</t>
    </r>
    <r>
      <rPr>
        <vertAlign val="superscript"/>
        <sz val="9"/>
        <color theme="1"/>
        <rFont val="Times New Roman"/>
        <family val="1"/>
      </rPr>
      <t>3</t>
    </r>
  </si>
  <si>
    <r>
      <rPr>
        <b/>
        <sz val="9"/>
        <rFont val="Times New Roman"/>
        <family val="1"/>
      </rPr>
      <t xml:space="preserve"> TEST DE POMPAGE, RAPPORT DE COMPLÉTION DE PUITS ET DE TEST DE POMPAGE ET QUALITÉ DE L'EAUANALYSE</t>
    </r>
  </si>
  <si>
    <r>
      <t>Échantillonnage et analyse de la qualité de l'eau pour toutes les analyses physico-chimiques et biologiques et fourniture d'un rapport.</t>
    </r>
    <r>
      <rPr>
        <i/>
        <sz val="9"/>
        <rFont val="Times New Roman"/>
        <family val="1"/>
      </rPr>
      <t>Remarque : Ca, Mg, dureté totale, Fe, Mn, Ar, N03, SO4 et F sont des paramètres clés des eaux souterraines.</t>
    </r>
  </si>
  <si>
    <r>
      <rPr>
        <sz val="9"/>
        <rFont val="Times New Roman"/>
        <family val="1"/>
      </rPr>
      <t>Achat et installation d'une pompe et d'un moteur solaires complets de 2 CV avec ses accessoires solaires complets, y compris le boîtier de commande, le module/panneau solaire et le capteur de sonde de puits</t>
    </r>
    <r>
      <rPr>
        <sz val="9"/>
        <color rgb="FF000000"/>
        <rFont val="Times New Roman"/>
        <family val="1"/>
      </rPr>
      <t>Câbles et joints de câbles</t>
    </r>
  </si>
  <si>
    <t>160</t>
  </si>
  <si>
    <t>85</t>
  </si>
  <si>
    <t>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</si>
</sst>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13" x14ac:knownFonts="1">
    <font>
      <sz val="11"/>
      <color theme="1"/>
      <name val="Calibri"/>
      <family val="2"/>
      <scheme val="minor"/>
    </font>
    <font>
      <sz val="11"/>
      <color theme="1"/>
      <name val="Calibri"/>
      <family val="2"/>
      <scheme val="minor"/>
    </font>
    <font>
      <sz val="10"/>
      <color rgb="FF000000"/>
      <name val="Times New Roman"/>
      <family val="1"/>
    </font>
    <font>
      <sz val="9"/>
      <color theme="1"/>
      <name val="Times New Roman"/>
      <family val="1"/>
    </font>
    <font>
      <b/>
      <sz val="9"/>
      <name val="Times New Roman"/>
      <family val="1"/>
    </font>
    <font>
      <b/>
      <u/>
      <sz val="9"/>
      <name val="Times New Roman"/>
      <family val="1"/>
    </font>
    <font>
      <b/>
      <sz val="9"/>
      <color theme="1"/>
      <name val="Times New Roman"/>
      <family val="1"/>
    </font>
    <font>
      <sz val="9"/>
      <name val="Times New Roman"/>
      <family val="1"/>
    </font>
    <font>
      <sz val="9"/>
      <color rgb="FF000000"/>
      <name val="Times New Roman"/>
      <family val="1"/>
    </font>
    <font>
      <b/>
      <sz val="9"/>
      <color rgb="FF000000"/>
      <name val="Times New Roman"/>
      <family val="1"/>
    </font>
    <font>
      <vertAlign val="superscript"/>
      <sz val="9"/>
      <color theme="1"/>
      <name val="Times New Roman"/>
      <family val="1"/>
    </font>
    <font>
      <b/>
      <i/>
      <sz val="9"/>
      <name val="Times New Roman"/>
      <family val="1"/>
    </font>
    <font>
      <i/>
      <sz val="9"/>
      <name val="Times New Roman"/>
      <family val="1"/>
    </font>
  </fonts>
  <fills count="29">
    <fill>
      <patternFill patternType="none"/>
    </fill>
    <fill>
      <patternFill patternType="gray125"/>
    </fill>
    <fill>
      <patternFill patternType="solid">
        <fgColor theme="8" tint="0.79995117038483843"/>
        <bgColor indexed="64"/>
      </patternFill>
    </fill>
    <fill>
      <patternFill patternType="solid">
        <fgColor theme="0"/>
        <bgColor indexed="64"/>
      </patternFill>
    </fill>
    <fill>
      <patternFill patternType="solid">
        <fgColor theme="8" tint="0.79995117038483843"/>
        <bgColor rgb="FFB8CCE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FF"/>
        <bgColor indexed="64"/>
      </patternFill>
    </fill>
    <fill>
      <patternFill patternType="solid">
        <fgColor theme="6" tint="0.79995117038483843"/>
        <bgColor rgb="FFED7D31"/>
      </patternFill>
    </fill>
    <fill>
      <patternFill patternType="solid">
        <fgColor theme="6" tint="0.79998168889431442"/>
        <bgColor indexed="64"/>
      </patternFill>
    </fill>
    <fill>
      <patternFill patternType="solid">
        <fgColor theme="5" tint="0.79995117038483843"/>
        <bgColor rgb="FFB8CCE4"/>
      </patternFill>
    </fill>
    <fill>
      <patternFill patternType="solid">
        <fgColor theme="5" tint="0.79995117038483843"/>
        <bgColor indexed="64"/>
      </patternFill>
    </fill>
    <fill>
      <patternFill patternType="solid">
        <fgColor theme="5" tint="0.79998168889431442"/>
        <bgColor indexed="64"/>
      </patternFill>
    </fill>
    <fill>
      <patternFill patternType="solid">
        <fgColor theme="0"/>
        <bgColor rgb="FFB8CCE4"/>
      </patternFill>
    </fill>
    <fill>
      <patternFill patternType="solid">
        <fgColor theme="6" tint="0.79998168889431442"/>
        <bgColor rgb="FFED7D31"/>
      </patternFill>
    </fill>
    <fill>
      <patternFill patternType="solid">
        <fgColor theme="0"/>
        <bgColor rgb="FFFFFFFF"/>
      </patternFill>
    </fill>
    <fill>
      <patternFill patternType="solid">
        <fgColor rgb="FFEDEDED"/>
        <bgColor indexed="64"/>
      </patternFill>
    </fill>
    <fill>
      <patternFill patternType="solid">
        <fgColor rgb="FFFCE4D6"/>
        <bgColor indexed="64"/>
      </patternFill>
    </fill>
    <fill>
      <patternFill patternType="solid">
        <fgColor theme="6" tint="0.79995117038483843"/>
        <bgColor rgb="FFFCD5B4"/>
      </patternFill>
    </fill>
    <fill>
      <patternFill patternType="solid">
        <fgColor theme="0" tint="-4.9989318521683403E-2"/>
        <bgColor indexed="64"/>
      </patternFill>
    </fill>
    <fill>
      <patternFill patternType="solid">
        <fgColor theme="2"/>
        <bgColor indexed="64"/>
      </patternFill>
    </fill>
    <fill>
      <patternFill patternType="solid">
        <fgColor theme="2"/>
        <bgColor rgb="FFED7D31"/>
      </patternFill>
    </fill>
    <fill>
      <patternFill patternType="solid">
        <fgColor rgb="FFC6E0B4"/>
        <bgColor indexed="64"/>
      </patternFill>
    </fill>
    <fill>
      <patternFill patternType="solid">
        <fgColor theme="9" tint="0.79995117038483843"/>
        <bgColor rgb="FFD0CECE"/>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2" fillId="0" borderId="0"/>
  </cellStyleXfs>
  <cellXfs count="242">
    <xf numFmtId="0" fontId="0" fillId="0" borderId="0" xfId="0"/>
    <xf numFmtId="0" fontId="4" fillId="4" borderId="8" xfId="2" applyFont="1" applyFill="1" applyBorder="1" applyAlignment="1">
      <alignment horizontal="center" vertical="center" wrapText="1"/>
    </xf>
    <xf numFmtId="49" fontId="6" fillId="5" borderId="8" xfId="2" applyNumberFormat="1" applyFont="1" applyFill="1" applyBorder="1" applyAlignment="1">
      <alignment horizontal="center"/>
    </xf>
    <xf numFmtId="3" fontId="6" fillId="5" borderId="8" xfId="2" applyNumberFormat="1" applyFont="1" applyFill="1" applyBorder="1" applyAlignment="1">
      <alignment horizontal="center"/>
    </xf>
    <xf numFmtId="0" fontId="4" fillId="6" borderId="8" xfId="2" applyFont="1" applyFill="1" applyBorder="1" applyAlignment="1">
      <alignment horizontal="center" vertical="center"/>
    </xf>
    <xf numFmtId="0" fontId="4" fillId="6" borderId="8" xfId="2" applyFont="1" applyFill="1" applyBorder="1" applyAlignment="1">
      <alignment horizontal="left" vertical="center" wrapText="1"/>
    </xf>
    <xf numFmtId="0" fontId="7" fillId="6" borderId="9" xfId="2" applyFont="1" applyFill="1" applyBorder="1" applyAlignment="1">
      <alignment horizontal="center" vertical="center"/>
    </xf>
    <xf numFmtId="164" fontId="7" fillId="6" borderId="9" xfId="3" applyFont="1" applyFill="1" applyBorder="1" applyAlignment="1">
      <alignment horizontal="center" vertical="center"/>
    </xf>
    <xf numFmtId="49" fontId="3" fillId="6" borderId="8" xfId="2" applyNumberFormat="1" applyFont="1" applyFill="1" applyBorder="1"/>
    <xf numFmtId="3" fontId="3" fillId="6" borderId="8" xfId="2" applyNumberFormat="1" applyFont="1" applyFill="1" applyBorder="1"/>
    <xf numFmtId="0" fontId="7" fillId="3" borderId="8" xfId="2" applyFont="1" applyFill="1" applyBorder="1" applyAlignment="1">
      <alignment horizontal="center" vertical="center" wrapText="1"/>
    </xf>
    <xf numFmtId="0" fontId="8" fillId="7" borderId="8" xfId="0" applyFont="1" applyFill="1" applyBorder="1" applyAlignment="1">
      <alignment vertical="center" wrapText="1"/>
    </xf>
    <xf numFmtId="49" fontId="7" fillId="3" borderId="8" xfId="3" applyNumberFormat="1" applyFont="1" applyFill="1" applyBorder="1" applyAlignment="1">
      <alignment horizontal="center" vertical="center" wrapText="1"/>
    </xf>
    <xf numFmtId="49" fontId="3" fillId="0" borderId="8" xfId="2" applyNumberFormat="1" applyFont="1" applyBorder="1" applyAlignment="1">
      <alignment horizontal="center" vertical="center"/>
    </xf>
    <xf numFmtId="3" fontId="3" fillId="0" borderId="8" xfId="2" applyNumberFormat="1" applyFont="1" applyBorder="1" applyAlignment="1">
      <alignment horizontal="right" vertical="center"/>
    </xf>
    <xf numFmtId="0" fontId="7" fillId="3" borderId="8" xfId="2" applyFont="1" applyFill="1" applyBorder="1" applyAlignment="1">
      <alignment horizontal="left" vertical="center" wrapText="1"/>
    </xf>
    <xf numFmtId="2" fontId="7" fillId="3" borderId="8" xfId="2" applyNumberFormat="1" applyFont="1" applyFill="1" applyBorder="1" applyAlignment="1">
      <alignment horizontal="center" vertical="center" wrapText="1"/>
    </xf>
    <xf numFmtId="0" fontId="4" fillId="8" borderId="8" xfId="2" applyFont="1" applyFill="1" applyBorder="1" applyAlignment="1">
      <alignment vertical="center" wrapText="1"/>
    </xf>
    <xf numFmtId="49" fontId="4" fillId="8" borderId="8" xfId="3" applyNumberFormat="1" applyFont="1" applyFill="1" applyBorder="1" applyAlignment="1">
      <alignment horizontal="center" vertical="center" wrapText="1"/>
    </xf>
    <xf numFmtId="49" fontId="6" fillId="9" borderId="8" xfId="2" applyNumberFormat="1" applyFont="1" applyFill="1" applyBorder="1" applyAlignment="1">
      <alignment horizontal="center" vertical="center"/>
    </xf>
    <xf numFmtId="3" fontId="6" fillId="9" borderId="8" xfId="2" applyNumberFormat="1" applyFont="1" applyFill="1" applyBorder="1" applyAlignment="1">
      <alignment horizontal="right" vertical="center"/>
    </xf>
    <xf numFmtId="0" fontId="7" fillId="6" borderId="8" xfId="2" applyFont="1" applyFill="1" applyBorder="1" applyAlignment="1">
      <alignment horizontal="center" vertical="center"/>
    </xf>
    <xf numFmtId="49" fontId="7" fillId="6" borderId="8" xfId="3" applyNumberFormat="1" applyFont="1" applyFill="1" applyBorder="1" applyAlignment="1">
      <alignment horizontal="center" vertical="center"/>
    </xf>
    <xf numFmtId="49" fontId="3" fillId="6" borderId="8" xfId="2" applyNumberFormat="1" applyFont="1" applyFill="1" applyBorder="1" applyAlignment="1">
      <alignment horizontal="center" vertical="center"/>
    </xf>
    <xf numFmtId="3" fontId="3" fillId="6" borderId="8" xfId="2" applyNumberFormat="1" applyFont="1" applyFill="1" applyBorder="1" applyAlignment="1">
      <alignment horizontal="right" vertical="center"/>
    </xf>
    <xf numFmtId="0" fontId="4" fillId="10" borderId="8" xfId="2" applyFont="1" applyFill="1" applyBorder="1" applyAlignment="1">
      <alignment horizontal="center" vertical="center" wrapText="1"/>
    </xf>
    <xf numFmtId="0" fontId="4" fillId="10" borderId="8" xfId="2" applyFont="1" applyFill="1" applyBorder="1" applyAlignment="1">
      <alignment horizontal="left" vertical="center" wrapText="1"/>
    </xf>
    <xf numFmtId="0" fontId="7" fillId="11" borderId="8" xfId="2" applyFont="1" applyFill="1" applyBorder="1" applyAlignment="1">
      <alignment horizontal="center" vertical="center" wrapText="1"/>
    </xf>
    <xf numFmtId="49" fontId="7" fillId="11" borderId="8" xfId="3" applyNumberFormat="1" applyFont="1" applyFill="1" applyBorder="1" applyAlignment="1">
      <alignment horizontal="center" vertical="center" wrapText="1"/>
    </xf>
    <xf numFmtId="49" fontId="3" fillId="12" borderId="8" xfId="2" applyNumberFormat="1" applyFont="1" applyFill="1" applyBorder="1" applyAlignment="1">
      <alignment horizontal="center" vertical="center"/>
    </xf>
    <xf numFmtId="3" fontId="3" fillId="12" borderId="8" xfId="2" applyNumberFormat="1" applyFont="1" applyFill="1" applyBorder="1" applyAlignment="1">
      <alignment horizontal="right" vertical="center"/>
    </xf>
    <xf numFmtId="0" fontId="4" fillId="13" borderId="8" xfId="2" applyFont="1" applyFill="1" applyBorder="1" applyAlignment="1">
      <alignment horizontal="center" vertical="center" wrapText="1"/>
    </xf>
    <xf numFmtId="0" fontId="4" fillId="13" borderId="8" xfId="2" applyFont="1" applyFill="1" applyBorder="1" applyAlignment="1">
      <alignment horizontal="left" vertical="center" wrapText="1"/>
    </xf>
    <xf numFmtId="2" fontId="7" fillId="0" borderId="8" xfId="2" applyNumberFormat="1" applyFont="1" applyBorder="1" applyAlignment="1">
      <alignment horizontal="center" vertical="center" wrapText="1"/>
    </xf>
    <xf numFmtId="0" fontId="8" fillId="0" borderId="8" xfId="0" applyFont="1" applyBorder="1" applyAlignment="1">
      <alignment vertical="center" wrapText="1"/>
    </xf>
    <xf numFmtId="49" fontId="7" fillId="0" borderId="8" xfId="3" applyNumberFormat="1" applyFont="1" applyFill="1" applyBorder="1" applyAlignment="1">
      <alignment horizontal="center" vertical="center" wrapText="1"/>
    </xf>
    <xf numFmtId="2" fontId="4" fillId="3" borderId="8" xfId="2" applyNumberFormat="1" applyFont="1" applyFill="1" applyBorder="1" applyAlignment="1">
      <alignment horizontal="center" vertical="center" wrapText="1"/>
    </xf>
    <xf numFmtId="2" fontId="4" fillId="3" borderId="8" xfId="2" applyNumberFormat="1" applyFont="1" applyFill="1" applyBorder="1" applyAlignment="1">
      <alignment horizontal="left" vertical="center" wrapText="1"/>
    </xf>
    <xf numFmtId="49" fontId="4" fillId="3" borderId="8" xfId="3" applyNumberFormat="1" applyFont="1" applyFill="1" applyBorder="1" applyAlignment="1">
      <alignment horizontal="center" vertical="center" wrapText="1"/>
    </xf>
    <xf numFmtId="0" fontId="7" fillId="0" borderId="8" xfId="0" applyFont="1" applyBorder="1" applyAlignment="1">
      <alignment vertical="center" wrapText="1"/>
    </xf>
    <xf numFmtId="49" fontId="7" fillId="0" borderId="8" xfId="2" applyNumberFormat="1" applyFont="1" applyBorder="1" applyAlignment="1">
      <alignment horizontal="center" vertical="center"/>
    </xf>
    <xf numFmtId="3" fontId="7" fillId="0" borderId="8" xfId="2" applyNumberFormat="1" applyFont="1" applyBorder="1" applyAlignment="1">
      <alignment horizontal="right" vertical="center"/>
    </xf>
    <xf numFmtId="0" fontId="7" fillId="7" borderId="8" xfId="0" applyFont="1" applyFill="1" applyBorder="1" applyAlignment="1">
      <alignment vertical="center" wrapText="1"/>
    </xf>
    <xf numFmtId="49" fontId="4" fillId="14" borderId="8" xfId="3" applyNumberFormat="1" applyFont="1" applyFill="1" applyBorder="1" applyAlignment="1">
      <alignment horizontal="center" vertical="center" wrapText="1"/>
    </xf>
    <xf numFmtId="0" fontId="9" fillId="7" borderId="8" xfId="0" applyFont="1" applyFill="1" applyBorder="1" applyAlignment="1">
      <alignment vertical="center" wrapText="1"/>
    </xf>
    <xf numFmtId="0" fontId="7" fillId="15" borderId="8" xfId="2" applyFont="1" applyFill="1" applyBorder="1" applyAlignment="1">
      <alignment horizontal="center" vertical="center" wrapText="1"/>
    </xf>
    <xf numFmtId="49" fontId="7" fillId="15" borderId="8" xfId="3" applyNumberFormat="1" applyFont="1" applyFill="1" applyBorder="1" applyAlignment="1">
      <alignment horizontal="center" vertical="center" wrapText="1"/>
    </xf>
    <xf numFmtId="0" fontId="9" fillId="16" borderId="8" xfId="0" applyFont="1" applyFill="1" applyBorder="1" applyAlignment="1">
      <alignment vertical="center" wrapText="1"/>
    </xf>
    <xf numFmtId="0" fontId="9" fillId="17" borderId="8" xfId="0" applyFont="1" applyFill="1" applyBorder="1" applyAlignment="1">
      <alignment vertical="center" wrapText="1"/>
    </xf>
    <xf numFmtId="49" fontId="4" fillId="18" borderId="8" xfId="3" applyNumberFormat="1" applyFont="1" applyFill="1" applyBorder="1" applyAlignment="1">
      <alignment horizontal="center" vertical="center"/>
    </xf>
    <xf numFmtId="3" fontId="6" fillId="9" borderId="8" xfId="2" applyNumberFormat="1" applyFont="1" applyFill="1" applyBorder="1" applyAlignment="1">
      <alignment vertical="center"/>
    </xf>
    <xf numFmtId="3" fontId="6" fillId="19" borderId="8" xfId="2" applyNumberFormat="1" applyFont="1" applyFill="1" applyBorder="1"/>
    <xf numFmtId="3" fontId="3" fillId="6" borderId="8" xfId="2" applyNumberFormat="1" applyFont="1" applyFill="1" applyBorder="1" applyAlignment="1">
      <alignment horizontal="center" vertical="center"/>
    </xf>
    <xf numFmtId="0" fontId="7" fillId="0" borderId="8" xfId="2" applyFont="1" applyBorder="1" applyAlignment="1">
      <alignment horizontal="center" vertical="center" wrapText="1"/>
    </xf>
    <xf numFmtId="0" fontId="3" fillId="0" borderId="8" xfId="0" applyFont="1" applyBorder="1" applyAlignment="1">
      <alignment vertical="center" wrapText="1"/>
    </xf>
    <xf numFmtId="3" fontId="3" fillId="0" borderId="8" xfId="2" applyNumberFormat="1" applyFont="1" applyBorder="1"/>
    <xf numFmtId="0" fontId="4" fillId="12" borderId="8" xfId="4" applyFont="1" applyFill="1" applyBorder="1" applyAlignment="1">
      <alignment horizontal="center" vertical="center" wrapText="1"/>
    </xf>
    <xf numFmtId="0" fontId="4" fillId="0" borderId="8" xfId="4" applyFont="1" applyBorder="1" applyAlignment="1">
      <alignment horizontal="center" vertical="center" wrapText="1"/>
    </xf>
    <xf numFmtId="0" fontId="4" fillId="0" borderId="8" xfId="4" applyFont="1" applyBorder="1" applyAlignment="1">
      <alignment vertical="center" wrapText="1"/>
    </xf>
    <xf numFmtId="0" fontId="7" fillId="0" borderId="8" xfId="4" applyFont="1" applyBorder="1" applyAlignment="1">
      <alignment horizontal="center" vertical="center" wrapText="1"/>
    </xf>
    <xf numFmtId="0" fontId="7" fillId="0" borderId="8" xfId="4" applyFont="1" applyBorder="1" applyAlignment="1">
      <alignment vertical="center" wrapText="1"/>
    </xf>
    <xf numFmtId="3" fontId="3" fillId="0" borderId="8" xfId="4" applyNumberFormat="1" applyFont="1" applyBorder="1" applyAlignment="1">
      <alignment horizontal="right" vertical="center"/>
    </xf>
    <xf numFmtId="0" fontId="7" fillId="15" borderId="8" xfId="4" applyFont="1" applyFill="1" applyBorder="1" applyAlignment="1">
      <alignment horizontal="center" vertical="center" wrapText="1"/>
    </xf>
    <xf numFmtId="0" fontId="7" fillId="0" borderId="8" xfId="4" applyFont="1" applyBorder="1" applyAlignment="1">
      <alignment vertical="top" wrapText="1"/>
    </xf>
    <xf numFmtId="0" fontId="7" fillId="20" borderId="8" xfId="4" applyFont="1" applyFill="1" applyBorder="1" applyAlignment="1">
      <alignment horizontal="center" vertical="center" wrapText="1"/>
    </xf>
    <xf numFmtId="0" fontId="4" fillId="21" borderId="8" xfId="4" applyFont="1" applyFill="1" applyBorder="1" applyAlignment="1">
      <alignment vertical="center" wrapText="1"/>
    </xf>
    <xf numFmtId="0" fontId="4" fillId="20" borderId="8" xfId="4" applyFont="1" applyFill="1" applyBorder="1" applyAlignment="1">
      <alignment vertical="center" wrapText="1"/>
    </xf>
    <xf numFmtId="3" fontId="4" fillId="20" borderId="8" xfId="4" applyNumberFormat="1" applyFont="1" applyFill="1" applyBorder="1" applyAlignment="1">
      <alignment vertical="center" wrapText="1"/>
    </xf>
    <xf numFmtId="49" fontId="7" fillId="15" borderId="8" xfId="3" applyNumberFormat="1" applyFont="1" applyFill="1" applyBorder="1" applyAlignment="1">
      <alignment horizontal="center" vertical="center"/>
    </xf>
    <xf numFmtId="0" fontId="7" fillId="3" borderId="8" xfId="2" applyFont="1" applyFill="1" applyBorder="1" applyAlignment="1">
      <alignment horizontal="center" vertical="center"/>
    </xf>
    <xf numFmtId="0" fontId="4" fillId="18" borderId="8" xfId="2" applyFont="1" applyFill="1" applyBorder="1" applyAlignment="1">
      <alignment vertical="center"/>
    </xf>
    <xf numFmtId="0" fontId="9" fillId="16" borderId="8" xfId="0" applyFont="1" applyFill="1" applyBorder="1" applyAlignment="1">
      <alignment vertical="center"/>
    </xf>
    <xf numFmtId="0" fontId="4" fillId="8" borderId="8" xfId="2" applyFont="1" applyFill="1" applyBorder="1" applyAlignment="1">
      <alignment vertical="center"/>
    </xf>
    <xf numFmtId="49" fontId="4" fillId="8" borderId="8" xfId="3" applyNumberFormat="1" applyFont="1" applyFill="1" applyBorder="1" applyAlignment="1">
      <alignment horizontal="center" vertical="center"/>
    </xf>
    <xf numFmtId="0" fontId="9" fillId="22" borderId="8" xfId="0" applyFont="1" applyFill="1" applyBorder="1" applyAlignment="1">
      <alignment vertical="center" wrapText="1"/>
    </xf>
    <xf numFmtId="0" fontId="4" fillId="23" borderId="8" xfId="2" applyFont="1" applyFill="1" applyBorder="1" applyAlignment="1">
      <alignment vertical="center"/>
    </xf>
    <xf numFmtId="0" fontId="4" fillId="23" borderId="8" xfId="2" applyFont="1" applyFill="1" applyBorder="1" applyAlignment="1">
      <alignment vertical="center" wrapText="1"/>
    </xf>
    <xf numFmtId="49" fontId="4" fillId="23" borderId="8" xfId="2" applyNumberFormat="1" applyFont="1" applyFill="1" applyBorder="1" applyAlignment="1">
      <alignment horizontal="center" vertical="center" wrapText="1"/>
    </xf>
    <xf numFmtId="49" fontId="6" fillId="24" borderId="8" xfId="2" applyNumberFormat="1" applyFont="1" applyFill="1" applyBorder="1" applyAlignment="1">
      <alignment horizontal="center" vertical="center"/>
    </xf>
    <xf numFmtId="3" fontId="6" fillId="24" borderId="8" xfId="2" applyNumberFormat="1" applyFont="1" applyFill="1" applyBorder="1" applyAlignment="1">
      <alignment horizontal="right" vertical="center"/>
    </xf>
    <xf numFmtId="0" fontId="6" fillId="12" borderId="8" xfId="0" applyFont="1" applyFill="1" applyBorder="1" applyAlignment="1">
      <alignment horizontal="center" vertical="center"/>
    </xf>
    <xf numFmtId="49" fontId="3" fillId="12" borderId="8" xfId="0" applyNumberFormat="1" applyFont="1" applyFill="1" applyBorder="1" applyAlignment="1">
      <alignment horizontal="center" vertical="center"/>
    </xf>
    <xf numFmtId="0" fontId="3" fillId="12" borderId="8" xfId="0" applyFont="1" applyFill="1" applyBorder="1"/>
    <xf numFmtId="0" fontId="4" fillId="25" borderId="8" xfId="0" applyFont="1" applyFill="1" applyBorder="1" applyAlignment="1">
      <alignment horizontal="center" vertical="top" wrapText="1"/>
    </xf>
    <xf numFmtId="0" fontId="4" fillId="25" borderId="8" xfId="0" applyFont="1" applyFill="1" applyBorder="1" applyAlignment="1">
      <alignment horizontal="center" vertical="center" wrapText="1"/>
    </xf>
    <xf numFmtId="3" fontId="4" fillId="25" borderId="8" xfId="1" applyNumberFormat="1" applyFont="1" applyFill="1" applyBorder="1" applyAlignment="1">
      <alignment horizontal="center" vertical="center" wrapText="1"/>
    </xf>
    <xf numFmtId="49" fontId="6" fillId="5" borderId="8" xfId="2" applyNumberFormat="1" applyFont="1" applyFill="1" applyBorder="1" applyAlignment="1">
      <alignment horizontal="center" vertical="center"/>
    </xf>
    <xf numFmtId="0" fontId="6" fillId="5" borderId="8" xfId="2" applyFont="1" applyFill="1" applyBorder="1" applyAlignment="1">
      <alignment horizontal="center"/>
    </xf>
    <xf numFmtId="0" fontId="4" fillId="0" borderId="8" xfId="0" applyFont="1" applyBorder="1" applyAlignment="1">
      <alignment horizontal="center" vertical="top"/>
    </xf>
    <xf numFmtId="0" fontId="4" fillId="0" borderId="8" xfId="0" applyFont="1" applyBorder="1" applyAlignment="1">
      <alignment vertical="center"/>
    </xf>
    <xf numFmtId="49" fontId="3" fillId="0" borderId="8" xfId="0" applyNumberFormat="1" applyFont="1" applyBorder="1" applyAlignment="1">
      <alignment horizontal="center" vertical="center"/>
    </xf>
    <xf numFmtId="3" fontId="3" fillId="0" borderId="8" xfId="0" applyNumberFormat="1" applyFont="1" applyBorder="1" applyAlignment="1">
      <alignment horizontal="right" vertical="center"/>
    </xf>
    <xf numFmtId="0" fontId="4" fillId="3" borderId="8" xfId="0" applyFont="1" applyFill="1" applyBorder="1" applyAlignment="1">
      <alignment horizontal="center" vertical="center"/>
    </xf>
    <xf numFmtId="0" fontId="4" fillId="3" borderId="8" xfId="0" applyFont="1" applyFill="1" applyBorder="1" applyAlignment="1">
      <alignment vertical="center" wrapText="1"/>
    </xf>
    <xf numFmtId="0" fontId="7" fillId="3" borderId="8" xfId="0" applyFont="1" applyFill="1" applyBorder="1" applyAlignment="1">
      <alignment horizontal="center"/>
    </xf>
    <xf numFmtId="0" fontId="7" fillId="3" borderId="8" xfId="0" applyFont="1" applyFill="1" applyBorder="1" applyAlignment="1">
      <alignment vertical="center" wrapText="1"/>
    </xf>
    <xf numFmtId="0" fontId="3" fillId="3" borderId="8" xfId="0" applyFont="1" applyFill="1" applyBorder="1" applyAlignment="1">
      <alignment horizontal="center" vertical="center"/>
    </xf>
    <xf numFmtId="49" fontId="7" fillId="3" borderId="8" xfId="0" applyNumberFormat="1" applyFont="1" applyFill="1" applyBorder="1" applyAlignment="1">
      <alignment horizontal="center" vertical="center"/>
    </xf>
    <xf numFmtId="0" fontId="3" fillId="3" borderId="8" xfId="0" applyFont="1" applyFill="1" applyBorder="1" applyAlignment="1">
      <alignment vertical="center" wrapText="1"/>
    </xf>
    <xf numFmtId="49" fontId="3" fillId="3" borderId="8" xfId="1" applyNumberFormat="1" applyFont="1" applyFill="1" applyBorder="1" applyAlignment="1">
      <alignment horizontal="center" vertical="center"/>
    </xf>
    <xf numFmtId="49" fontId="6" fillId="25" borderId="8" xfId="0" applyNumberFormat="1" applyFont="1" applyFill="1" applyBorder="1" applyAlignment="1">
      <alignment horizontal="center" vertical="center"/>
    </xf>
    <xf numFmtId="3" fontId="6" fillId="25" borderId="8" xfId="0" applyNumberFormat="1" applyFont="1" applyFill="1" applyBorder="1" applyAlignment="1">
      <alignment horizontal="right" vertical="center"/>
    </xf>
    <xf numFmtId="0" fontId="6" fillId="3" borderId="8" xfId="0" applyFont="1" applyFill="1" applyBorder="1" applyAlignment="1">
      <alignment horizontal="center" vertical="center"/>
    </xf>
    <xf numFmtId="0" fontId="6" fillId="3" borderId="8" xfId="0" applyFont="1" applyFill="1" applyBorder="1" applyAlignment="1">
      <alignment horizontal="left" vertical="center" wrapText="1"/>
    </xf>
    <xf numFmtId="0" fontId="3" fillId="3" borderId="8" xfId="0" applyFont="1" applyFill="1" applyBorder="1" applyAlignment="1">
      <alignment vertical="center"/>
    </xf>
    <xf numFmtId="0" fontId="7" fillId="3" borderId="8" xfId="0" applyFont="1" applyFill="1" applyBorder="1" applyAlignment="1">
      <alignment horizontal="center" vertical="center"/>
    </xf>
    <xf numFmtId="49" fontId="7" fillId="3" borderId="8" xfId="1" applyNumberFormat="1" applyFont="1" applyFill="1" applyBorder="1" applyAlignment="1">
      <alignment horizontal="center" vertical="center"/>
    </xf>
    <xf numFmtId="0" fontId="4" fillId="3" borderId="8" xfId="0" applyFont="1" applyFill="1" applyBorder="1" applyAlignment="1">
      <alignment horizontal="left" vertical="center"/>
    </xf>
    <xf numFmtId="0" fontId="11" fillId="3" borderId="8" xfId="0" applyFont="1" applyFill="1" applyBorder="1" applyAlignment="1">
      <alignment horizontal="center" vertical="center"/>
    </xf>
    <xf numFmtId="49" fontId="11" fillId="3" borderId="8" xfId="0" applyNumberFormat="1" applyFont="1" applyFill="1" applyBorder="1" applyAlignment="1">
      <alignment horizontal="center" vertical="center"/>
    </xf>
    <xf numFmtId="0" fontId="7" fillId="3" borderId="8" xfId="0" applyFont="1" applyFill="1" applyBorder="1" applyAlignment="1">
      <alignment horizontal="left" vertical="center" wrapText="1"/>
    </xf>
    <xf numFmtId="0" fontId="3" fillId="0" borderId="8" xfId="0" applyFont="1" applyBorder="1"/>
    <xf numFmtId="49" fontId="7" fillId="0" borderId="8" xfId="0" applyNumberFormat="1" applyFont="1" applyBorder="1" applyAlignment="1">
      <alignment horizontal="center" vertical="center"/>
    </xf>
    <xf numFmtId="0" fontId="7" fillId="0" borderId="8" xfId="0" applyFont="1" applyBorder="1" applyAlignment="1">
      <alignment horizontal="left" vertical="center"/>
    </xf>
    <xf numFmtId="0" fontId="7" fillId="0" borderId="8" xfId="0" applyFont="1" applyBorder="1" applyAlignment="1">
      <alignment horizontal="center"/>
    </xf>
    <xf numFmtId="3" fontId="7" fillId="0" borderId="8" xfId="0" applyNumberFormat="1" applyFont="1" applyBorder="1" applyAlignment="1">
      <alignment horizontal="right" vertical="center"/>
    </xf>
    <xf numFmtId="0" fontId="7" fillId="0" borderId="8" xfId="0" applyFont="1" applyBorder="1" applyAlignment="1">
      <alignment horizontal="left"/>
    </xf>
    <xf numFmtId="0" fontId="7" fillId="0" borderId="8" xfId="0" applyFont="1" applyBorder="1" applyAlignment="1">
      <alignment horizontal="left" wrapText="1"/>
    </xf>
    <xf numFmtId="3" fontId="6" fillId="25" borderId="8" xfId="0" applyNumberFormat="1" applyFont="1" applyFill="1" applyBorder="1"/>
    <xf numFmtId="3" fontId="6" fillId="26" borderId="8" xfId="0" applyNumberFormat="1" applyFont="1" applyFill="1" applyBorder="1"/>
    <xf numFmtId="0" fontId="6" fillId="25" borderId="8" xfId="0" applyFont="1" applyFill="1" applyBorder="1"/>
    <xf numFmtId="49" fontId="6" fillId="25" borderId="15" xfId="0" applyNumberFormat="1" applyFont="1" applyFill="1" applyBorder="1" applyAlignment="1">
      <alignment horizontal="center" vertical="center"/>
    </xf>
    <xf numFmtId="0" fontId="6" fillId="25" borderId="15" xfId="0" applyFont="1" applyFill="1" applyBorder="1"/>
    <xf numFmtId="0" fontId="4" fillId="3" borderId="9" xfId="0" applyFont="1" applyFill="1" applyBorder="1" applyAlignment="1">
      <alignment horizontal="center" vertical="center"/>
    </xf>
    <xf numFmtId="0" fontId="4" fillId="3" borderId="9" xfId="0" applyFont="1" applyFill="1" applyBorder="1" applyAlignment="1">
      <alignment vertical="center" wrapText="1"/>
    </xf>
    <xf numFmtId="49" fontId="3" fillId="0" borderId="9" xfId="0" applyNumberFormat="1" applyFont="1" applyBorder="1" applyAlignment="1">
      <alignment horizontal="center" vertical="center"/>
    </xf>
    <xf numFmtId="0" fontId="3" fillId="0" borderId="9" xfId="0" applyFont="1" applyBorder="1"/>
    <xf numFmtId="0" fontId="4" fillId="27" borderId="8" xfId="5" applyFont="1" applyFill="1" applyBorder="1" applyAlignment="1">
      <alignment horizontal="center" vertical="center" wrapText="1"/>
    </xf>
    <xf numFmtId="0" fontId="4" fillId="27" borderId="8" xfId="5" applyFont="1" applyFill="1" applyBorder="1" applyAlignment="1">
      <alignment horizontal="center" vertical="top" wrapText="1"/>
    </xf>
    <xf numFmtId="49" fontId="4" fillId="27" borderId="8" xfId="5" applyNumberFormat="1" applyFont="1" applyFill="1" applyBorder="1" applyAlignment="1">
      <alignment horizontal="center" vertical="center" wrapText="1"/>
    </xf>
    <xf numFmtId="0" fontId="9" fillId="27" borderId="8" xfId="5" applyFont="1" applyFill="1" applyBorder="1" applyAlignment="1">
      <alignment horizontal="center" vertical="center" wrapText="1"/>
    </xf>
    <xf numFmtId="0" fontId="4" fillId="27" borderId="8" xfId="5" applyFont="1" applyFill="1" applyBorder="1" applyAlignment="1">
      <alignment horizontal="left" vertical="top" wrapText="1"/>
    </xf>
    <xf numFmtId="49" fontId="9" fillId="27" borderId="8" xfId="5" applyNumberFormat="1" applyFont="1" applyFill="1" applyBorder="1" applyAlignment="1">
      <alignment horizontal="center" vertical="center" wrapText="1"/>
    </xf>
    <xf numFmtId="0" fontId="9" fillId="27" borderId="8" xfId="5" applyFont="1" applyFill="1" applyBorder="1" applyAlignment="1">
      <alignment horizontal="center" vertical="center"/>
    </xf>
    <xf numFmtId="0" fontId="9" fillId="27" borderId="8" xfId="5" applyFont="1" applyFill="1" applyBorder="1" applyAlignment="1">
      <alignment horizontal="right" vertical="center"/>
    </xf>
    <xf numFmtId="0" fontId="7" fillId="0" borderId="8" xfId="5" applyFont="1" applyBorder="1" applyAlignment="1">
      <alignment horizontal="center" vertical="center" wrapText="1"/>
    </xf>
    <xf numFmtId="0" fontId="7" fillId="0" borderId="8" xfId="5" applyFont="1" applyBorder="1" applyAlignment="1">
      <alignment horizontal="left" vertical="top" wrapText="1"/>
    </xf>
    <xf numFmtId="49" fontId="8" fillId="0" borderId="8" xfId="5" applyNumberFormat="1" applyFont="1" applyBorder="1" applyAlignment="1">
      <alignment horizontal="center" vertical="center" shrinkToFit="1"/>
    </xf>
    <xf numFmtId="0" fontId="8" fillId="0" borderId="8" xfId="5" applyFont="1" applyBorder="1" applyAlignment="1">
      <alignment horizontal="center" vertical="center"/>
    </xf>
    <xf numFmtId="0" fontId="8" fillId="0" borderId="8" xfId="5" applyFont="1" applyBorder="1" applyAlignment="1">
      <alignment horizontal="right" vertical="center"/>
    </xf>
    <xf numFmtId="0" fontId="9" fillId="12" borderId="8" xfId="5" applyFont="1" applyFill="1" applyBorder="1" applyAlignment="1">
      <alignment horizontal="center" vertical="center"/>
    </xf>
    <xf numFmtId="0" fontId="9" fillId="12" borderId="8" xfId="5" applyFont="1" applyFill="1" applyBorder="1" applyAlignment="1">
      <alignment horizontal="right" vertical="center"/>
    </xf>
    <xf numFmtId="49" fontId="8" fillId="0" borderId="8" xfId="5" applyNumberFormat="1" applyFont="1" applyBorder="1" applyAlignment="1">
      <alignment horizontal="right" vertical="center"/>
    </xf>
    <xf numFmtId="49" fontId="7" fillId="0" borderId="8" xfId="5" applyNumberFormat="1" applyFont="1" applyBorder="1" applyAlignment="1">
      <alignment horizontal="center" vertical="center" shrinkToFit="1"/>
    </xf>
    <xf numFmtId="0" fontId="7" fillId="0" borderId="8" xfId="5" applyFont="1" applyBorder="1" applyAlignment="1">
      <alignment horizontal="center" vertical="center"/>
    </xf>
    <xf numFmtId="49" fontId="7" fillId="0" borderId="8" xfId="5" applyNumberFormat="1" applyFont="1" applyBorder="1" applyAlignment="1">
      <alignment horizontal="right" vertical="center"/>
    </xf>
    <xf numFmtId="49" fontId="9" fillId="12" borderId="8" xfId="5" applyNumberFormat="1" applyFont="1" applyFill="1" applyBorder="1" applyAlignment="1">
      <alignment horizontal="right" vertical="center"/>
    </xf>
    <xf numFmtId="0" fontId="8" fillId="0" borderId="8" xfId="5" applyFont="1" applyBorder="1" applyAlignment="1">
      <alignment horizontal="center" vertical="center" wrapText="1"/>
    </xf>
    <xf numFmtId="0" fontId="8" fillId="0" borderId="8" xfId="5" applyFont="1" applyBorder="1" applyAlignment="1">
      <alignment horizontal="left" vertical="top" wrapText="1"/>
    </xf>
    <xf numFmtId="0" fontId="4" fillId="4" borderId="8" xfId="4" applyFont="1" applyFill="1" applyBorder="1" applyAlignment="1">
      <alignment horizontal="center" vertical="center" wrapText="1"/>
    </xf>
    <xf numFmtId="0" fontId="6" fillId="5" borderId="8" xfId="0" applyFont="1" applyFill="1" applyBorder="1" applyAlignment="1">
      <alignment horizontal="center"/>
    </xf>
    <xf numFmtId="0" fontId="4" fillId="6" borderId="8" xfId="4" applyFont="1" applyFill="1" applyBorder="1" applyAlignment="1">
      <alignment horizontal="center" vertical="center"/>
    </xf>
    <xf numFmtId="0" fontId="4" fillId="6" borderId="8" xfId="4" applyFont="1" applyFill="1" applyBorder="1" applyAlignment="1">
      <alignment horizontal="left" vertical="center" wrapText="1"/>
    </xf>
    <xf numFmtId="0" fontId="7" fillId="6" borderId="8" xfId="4" applyFont="1" applyFill="1" applyBorder="1" applyAlignment="1">
      <alignment horizontal="center" vertical="center"/>
    </xf>
    <xf numFmtId="164" fontId="7" fillId="6" borderId="8" xfId="3" applyFont="1" applyFill="1" applyBorder="1" applyAlignment="1">
      <alignment horizontal="center" vertical="center"/>
    </xf>
    <xf numFmtId="0" fontId="3" fillId="6" borderId="8" xfId="0" applyFont="1" applyFill="1" applyBorder="1"/>
    <xf numFmtId="0" fontId="7" fillId="3" borderId="8" xfId="4" applyFont="1" applyFill="1" applyBorder="1" applyAlignment="1">
      <alignment horizontal="center" vertical="center" wrapText="1"/>
    </xf>
    <xf numFmtId="0" fontId="3" fillId="7" borderId="8" xfId="0" applyFont="1" applyFill="1" applyBorder="1" applyAlignment="1">
      <alignment vertical="center" wrapText="1"/>
    </xf>
    <xf numFmtId="3" fontId="3" fillId="0" borderId="8" xfId="0" applyNumberFormat="1" applyFont="1" applyBorder="1" applyAlignment="1">
      <alignment vertical="center"/>
    </xf>
    <xf numFmtId="49" fontId="3" fillId="0" borderId="8" xfId="4" applyNumberFormat="1" applyFont="1" applyBorder="1" applyAlignment="1">
      <alignment horizontal="center" vertical="center"/>
    </xf>
    <xf numFmtId="0" fontId="3" fillId="3" borderId="8" xfId="4" applyFont="1" applyFill="1" applyBorder="1" applyAlignment="1">
      <alignment horizontal="left" vertical="center" wrapText="1"/>
    </xf>
    <xf numFmtId="2" fontId="7" fillId="3" borderId="8" xfId="4" applyNumberFormat="1" applyFont="1" applyFill="1" applyBorder="1" applyAlignment="1">
      <alignment horizontal="center" vertical="center" wrapText="1"/>
    </xf>
    <xf numFmtId="49" fontId="3" fillId="0" borderId="12" xfId="0" applyNumberFormat="1" applyFont="1" applyBorder="1" applyAlignment="1">
      <alignment horizontal="center" vertical="center"/>
    </xf>
    <xf numFmtId="3" fontId="6" fillId="9" borderId="8" xfId="0" applyNumberFormat="1" applyFont="1" applyFill="1" applyBorder="1" applyAlignment="1">
      <alignment vertical="center"/>
    </xf>
    <xf numFmtId="0" fontId="3" fillId="0" borderId="8" xfId="4" applyFont="1" applyBorder="1" applyAlignment="1">
      <alignment horizontal="center"/>
    </xf>
    <xf numFmtId="3" fontId="6" fillId="0" borderId="8" xfId="4" applyNumberFormat="1" applyFont="1" applyBorder="1"/>
    <xf numFmtId="3" fontId="4" fillId="28" borderId="8" xfId="4" applyNumberFormat="1" applyFont="1" applyFill="1" applyBorder="1"/>
    <xf numFmtId="0" fontId="3" fillId="0" borderId="0" xfId="0" applyFont="1"/>
    <xf numFmtId="0" fontId="8" fillId="0" borderId="8" xfId="5" applyFont="1" applyBorder="1" applyAlignment="1">
      <alignment horizontal="left" wrapText="1"/>
    </xf>
    <xf numFmtId="49" fontId="8" fillId="0" borderId="8" xfId="5" applyNumberFormat="1" applyFont="1" applyBorder="1" applyAlignment="1">
      <alignment horizontal="center" vertical="center" wrapText="1"/>
    </xf>
    <xf numFmtId="0" fontId="7" fillId="0" borderId="10" xfId="5" applyFont="1" applyBorder="1" applyAlignment="1">
      <alignment horizontal="left" vertical="top" wrapText="1"/>
    </xf>
    <xf numFmtId="0" fontId="7" fillId="0" borderId="11" xfId="5" applyFont="1" applyBorder="1" applyAlignment="1">
      <alignment horizontal="left" vertical="top" wrapText="1"/>
    </xf>
    <xf numFmtId="0" fontId="7" fillId="0" borderId="12" xfId="5" applyFont="1" applyBorder="1" applyAlignment="1">
      <alignment horizontal="left" vertical="top" wrapText="1"/>
    </xf>
    <xf numFmtId="0" fontId="7" fillId="0" borderId="10" xfId="4" applyFont="1" applyBorder="1" applyAlignment="1">
      <alignment horizontal="left" vertical="center" wrapText="1"/>
    </xf>
    <xf numFmtId="0" fontId="7" fillId="0" borderId="11" xfId="4" applyFont="1" applyBorder="1" applyAlignment="1">
      <alignment horizontal="left" vertical="center" wrapText="1"/>
    </xf>
    <xf numFmtId="0" fontId="7" fillId="0" borderId="12" xfId="4" applyFont="1" applyBorder="1" applyAlignment="1">
      <alignment horizontal="left" vertical="center" wrapText="1"/>
    </xf>
    <xf numFmtId="0" fontId="4" fillId="28" borderId="10" xfId="4" applyFont="1" applyFill="1" applyBorder="1" applyAlignment="1">
      <alignment horizontal="center"/>
    </xf>
    <xf numFmtId="0" fontId="4" fillId="28" borderId="11" xfId="4" applyFont="1" applyFill="1" applyBorder="1" applyAlignment="1">
      <alignment horizontal="center"/>
    </xf>
    <xf numFmtId="0" fontId="4" fillId="28" borderId="12" xfId="4" applyFont="1" applyFill="1" applyBorder="1" applyAlignment="1">
      <alignment horizontal="center"/>
    </xf>
    <xf numFmtId="0" fontId="5" fillId="3" borderId="13" xfId="2" applyFont="1" applyFill="1" applyBorder="1" applyAlignment="1">
      <alignment horizontal="left" vertical="center"/>
    </xf>
    <xf numFmtId="0" fontId="5" fillId="3" borderId="0" xfId="2" applyFont="1" applyFill="1" applyAlignment="1">
      <alignment horizontal="left" vertical="center"/>
    </xf>
    <xf numFmtId="0" fontId="5" fillId="3" borderId="7" xfId="2" applyFont="1" applyFill="1" applyBorder="1" applyAlignment="1">
      <alignment horizontal="left" vertical="center"/>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8" borderId="12" xfId="4" applyFont="1" applyFill="1" applyBorder="1" applyAlignment="1">
      <alignment horizontal="center" vertical="center" wrapText="1"/>
    </xf>
    <xf numFmtId="0" fontId="6" fillId="0" borderId="10" xfId="4" applyFont="1" applyBorder="1" applyAlignment="1">
      <alignment horizontal="center"/>
    </xf>
    <xf numFmtId="0" fontId="6" fillId="0" borderId="11" xfId="4" applyFont="1" applyBorder="1" applyAlignment="1">
      <alignment horizontal="center"/>
    </xf>
    <xf numFmtId="0" fontId="6" fillId="0" borderId="12" xfId="4" applyFont="1" applyBorder="1" applyAlignment="1">
      <alignment horizontal="center"/>
    </xf>
    <xf numFmtId="0" fontId="3" fillId="0" borderId="10" xfId="4" applyFont="1" applyBorder="1" applyAlignment="1">
      <alignment horizontal="left"/>
    </xf>
    <xf numFmtId="0" fontId="3" fillId="0" borderId="11" xfId="4" applyFont="1" applyBorder="1" applyAlignment="1">
      <alignment horizontal="left"/>
    </xf>
    <xf numFmtId="0" fontId="3" fillId="0" borderId="12" xfId="4" applyFont="1" applyBorder="1" applyAlignment="1">
      <alignment horizontal="left"/>
    </xf>
    <xf numFmtId="0" fontId="11" fillId="25" borderId="8" xfId="0" applyFont="1" applyFill="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7" fillId="3" borderId="8" xfId="0" applyFont="1" applyFill="1" applyBorder="1" applyAlignment="1">
      <alignment horizontal="center" vertical="top"/>
    </xf>
    <xf numFmtId="0" fontId="11" fillId="25" borderId="15" xfId="0" applyFont="1" applyFill="1" applyBorder="1" applyAlignment="1">
      <alignment horizontal="center" vertical="center"/>
    </xf>
    <xf numFmtId="0" fontId="7" fillId="3" borderId="9" xfId="0" applyFont="1" applyFill="1" applyBorder="1" applyAlignment="1">
      <alignment horizontal="center" vertical="top"/>
    </xf>
    <xf numFmtId="0" fontId="6" fillId="26" borderId="10" xfId="0" applyFont="1" applyFill="1" applyBorder="1" applyAlignment="1">
      <alignment horizontal="center" vertical="center"/>
    </xf>
    <xf numFmtId="0" fontId="6" fillId="26" borderId="11" xfId="0" applyFont="1" applyFill="1" applyBorder="1" applyAlignment="1">
      <alignment horizontal="center" vertical="center"/>
    </xf>
    <xf numFmtId="0" fontId="6" fillId="26" borderId="12" xfId="0" applyFont="1" applyFill="1" applyBorder="1" applyAlignment="1">
      <alignment horizontal="center" vertical="center"/>
    </xf>
    <xf numFmtId="0" fontId="6" fillId="19" borderId="10" xfId="2" applyFont="1" applyFill="1" applyBorder="1" applyAlignment="1">
      <alignment horizontal="center"/>
    </xf>
    <xf numFmtId="0" fontId="6" fillId="19" borderId="11" xfId="2" applyFont="1" applyFill="1" applyBorder="1" applyAlignment="1">
      <alignment horizontal="center"/>
    </xf>
    <xf numFmtId="0" fontId="6" fillId="19" borderId="12" xfId="2" applyFont="1" applyFill="1" applyBorder="1" applyAlignment="1">
      <alignment horizontal="center"/>
    </xf>
    <xf numFmtId="0" fontId="4" fillId="25" borderId="10" xfId="5" applyFont="1" applyFill="1" applyBorder="1" applyAlignment="1">
      <alignment horizontal="center" vertical="center"/>
    </xf>
    <xf numFmtId="0" fontId="4" fillId="25" borderId="11" xfId="5" applyFont="1" applyFill="1" applyBorder="1" applyAlignment="1">
      <alignment horizontal="center" vertical="center"/>
    </xf>
    <xf numFmtId="0" fontId="4" fillId="25" borderId="12" xfId="5" applyFont="1" applyFill="1" applyBorder="1" applyAlignment="1">
      <alignment horizontal="center" vertical="center"/>
    </xf>
    <xf numFmtId="0" fontId="6" fillId="12" borderId="8" xfId="0" applyFont="1" applyFill="1" applyBorder="1" applyAlignment="1">
      <alignment horizontal="center" vertical="center" wrapText="1"/>
    </xf>
    <xf numFmtId="0" fontId="7" fillId="3" borderId="8" xfId="0" applyFont="1" applyFill="1" applyBorder="1" applyAlignment="1">
      <alignment horizontal="center"/>
    </xf>
    <xf numFmtId="0" fontId="3" fillId="3" borderId="8" xfId="0" applyFont="1" applyFill="1" applyBorder="1" applyAlignment="1">
      <alignment horizontal="center" vertical="top"/>
    </xf>
    <xf numFmtId="0" fontId="7" fillId="3" borderId="8" xfId="0" applyFont="1" applyFill="1" applyBorder="1" applyAlignment="1">
      <alignment horizontal="center" vertical="center"/>
    </xf>
    <xf numFmtId="0" fontId="11" fillId="0" borderId="14" xfId="0" applyFont="1" applyBorder="1" applyAlignment="1">
      <alignment horizontal="center" vertical="center"/>
    </xf>
    <xf numFmtId="0" fontId="11" fillId="0" borderId="13" xfId="0"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4" fillId="0" borderId="12" xfId="2" applyFont="1" applyBorder="1" applyAlignment="1">
      <alignment horizontal="center" vertical="center"/>
    </xf>
    <xf numFmtId="0" fontId="7" fillId="0" borderId="8" xfId="0" applyFont="1" applyBorder="1" applyAlignment="1">
      <alignment horizontal="center"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0" fontId="4" fillId="0" borderId="12" xfId="4" applyFont="1" applyBorder="1" applyAlignment="1">
      <alignment horizontal="center" vertical="center" wrapText="1"/>
    </xf>
    <xf numFmtId="0" fontId="4" fillId="12" borderId="10" xfId="4" applyFont="1" applyFill="1" applyBorder="1" applyAlignment="1">
      <alignment horizontal="left" vertical="center" wrapText="1"/>
    </xf>
    <xf numFmtId="0" fontId="4" fillId="12" borderId="11" xfId="4" applyFont="1" applyFill="1" applyBorder="1" applyAlignment="1">
      <alignment horizontal="left" vertical="center" wrapText="1"/>
    </xf>
    <xf numFmtId="0" fontId="4" fillId="12" borderId="12" xfId="4" applyFont="1" applyFill="1" applyBorder="1" applyAlignment="1">
      <alignment horizontal="lef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0" fontId="4" fillId="0" borderId="12" xfId="4" applyFont="1" applyBorder="1" applyAlignment="1">
      <alignment vertical="center"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5" fillId="3" borderId="2" xfId="2" applyFont="1" applyFill="1" applyBorder="1" applyAlignment="1">
      <alignment horizontal="left" vertical="center"/>
    </xf>
    <xf numFmtId="2" fontId="4" fillId="0" borderId="10" xfId="2" applyNumberFormat="1" applyFont="1" applyBorder="1" applyAlignment="1">
      <alignment horizontal="center" vertical="center" wrapText="1"/>
    </xf>
    <xf numFmtId="2" fontId="4" fillId="0" borderId="11" xfId="2" applyNumberFormat="1" applyFont="1" applyBorder="1" applyAlignment="1">
      <alignment horizontal="center" vertical="center" wrapText="1"/>
    </xf>
    <xf numFmtId="2" fontId="4" fillId="0" borderId="12" xfId="2" applyNumberFormat="1" applyFont="1" applyBorder="1" applyAlignment="1">
      <alignment horizontal="center" vertical="center" wrapText="1"/>
    </xf>
    <xf numFmtId="0" fontId="4" fillId="12" borderId="8" xfId="5" applyFont="1" applyFill="1" applyBorder="1" applyAlignment="1">
      <alignment horizontal="center" vertical="top" wrapText="1"/>
    </xf>
    <xf numFmtId="0" fontId="4" fillId="27" borderId="8" xfId="5" applyFont="1" applyFill="1" applyBorder="1" applyAlignment="1">
      <alignment horizontal="center" vertical="top" wrapText="1"/>
    </xf>
    <xf numFmtId="0" fontId="9" fillId="27" borderId="8" xfId="5" applyFont="1" applyFill="1" applyBorder="1" applyAlignment="1">
      <alignment horizontal="center" vertical="top" wrapText="1"/>
    </xf>
  </cellXfs>
  <cellStyles count="6">
    <cellStyle name="Milliers" xfId="1" builtinId="3"/>
    <cellStyle name="Milliers 3" xfId="3" xr:uid="{1B51EB65-27C2-4636-817E-063ECE6E7666}"/>
    <cellStyle name="Normal" xfId="0" builtinId="0"/>
    <cellStyle name="Normal 2 3" xfId="5" xr:uid="{A9811EF9-4CDE-4C26-A0CF-D00E6DE22E86}"/>
    <cellStyle name="Normal 3" xfId="2" xr:uid="{9FF1759B-E677-4687-908B-BB6969902C4E}"/>
    <cellStyle name="Normal 3 2" xfId="4" xr:uid="{49B8263B-A954-4FC3-873B-403B89EE45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5567B-7F38-4EF4-A8C1-C98EAE02F68F}">
  <dimension ref="A1:F381"/>
  <sheetViews>
    <sheetView tabSelected="1" topLeftCell="A133" workbookViewId="0">
      <selection activeCell="B158" sqref="B158"/>
    </sheetView>
  </sheetViews>
  <sheetFormatPr baseColWidth="10" defaultRowHeight="11.5" x14ac:dyDescent="0.25"/>
  <cols>
    <col min="1" max="1" width="12.81640625" style="167" customWidth="1"/>
    <col min="2" max="2" width="71.453125" style="167" customWidth="1"/>
    <col min="3" max="16384" width="10.90625" style="167"/>
  </cols>
  <sheetData>
    <row r="1" spans="1:6" ht="12" thickBot="1" x14ac:dyDescent="0.3"/>
    <row r="2" spans="1:6" x14ac:dyDescent="0.25">
      <c r="A2" s="229" t="s">
        <v>0</v>
      </c>
      <c r="B2" s="230"/>
      <c r="C2" s="230"/>
      <c r="D2" s="230"/>
      <c r="E2" s="230"/>
      <c r="F2" s="231"/>
    </row>
    <row r="3" spans="1:6" ht="12" thickBot="1" x14ac:dyDescent="0.3">
      <c r="A3" s="232"/>
      <c r="B3" s="233"/>
      <c r="C3" s="233"/>
      <c r="D3" s="233"/>
      <c r="E3" s="233"/>
      <c r="F3" s="234"/>
    </row>
    <row r="4" spans="1:6" x14ac:dyDescent="0.25">
      <c r="A4" s="235" t="s">
        <v>1</v>
      </c>
      <c r="B4" s="235"/>
      <c r="C4" s="235"/>
      <c r="D4" s="235"/>
      <c r="E4" s="235"/>
      <c r="F4" s="235"/>
    </row>
    <row r="5" spans="1:6" x14ac:dyDescent="0.25">
      <c r="A5" s="180"/>
      <c r="B5" s="180"/>
      <c r="C5" s="180"/>
      <c r="D5" s="180"/>
      <c r="E5" s="180"/>
      <c r="F5" s="180"/>
    </row>
    <row r="6" spans="1:6" x14ac:dyDescent="0.25">
      <c r="A6" s="181"/>
      <c r="B6" s="181"/>
      <c r="C6" s="181"/>
      <c r="D6" s="181"/>
      <c r="E6" s="181"/>
      <c r="F6" s="181"/>
    </row>
    <row r="7" spans="1:6" x14ac:dyDescent="0.25">
      <c r="A7" s="1" t="s">
        <v>2</v>
      </c>
      <c r="B7" s="1" t="s">
        <v>3</v>
      </c>
      <c r="C7" s="1" t="s">
        <v>4</v>
      </c>
      <c r="D7" s="1" t="s">
        <v>5</v>
      </c>
      <c r="E7" s="2" t="s">
        <v>6</v>
      </c>
      <c r="F7" s="3" t="s">
        <v>7</v>
      </c>
    </row>
    <row r="8" spans="1:6" x14ac:dyDescent="0.25">
      <c r="A8" s="4">
        <v>100</v>
      </c>
      <c r="B8" s="5" t="s">
        <v>8</v>
      </c>
      <c r="C8" s="6"/>
      <c r="D8" s="7"/>
      <c r="E8" s="8"/>
      <c r="F8" s="9"/>
    </row>
    <row r="9" spans="1:6" ht="23" x14ac:dyDescent="0.25">
      <c r="A9" s="10" t="s">
        <v>9</v>
      </c>
      <c r="B9" s="11" t="s">
        <v>10</v>
      </c>
      <c r="C9" s="10" t="s">
        <v>11</v>
      </c>
      <c r="D9" s="12">
        <v>1</v>
      </c>
      <c r="E9" s="13"/>
      <c r="F9" s="14">
        <f>D9*E9</f>
        <v>0</v>
      </c>
    </row>
    <row r="10" spans="1:6" x14ac:dyDescent="0.25">
      <c r="A10" s="10" t="s">
        <v>12</v>
      </c>
      <c r="B10" s="15" t="s">
        <v>13</v>
      </c>
      <c r="C10" s="16" t="s">
        <v>14</v>
      </c>
      <c r="D10" s="12" t="s">
        <v>15</v>
      </c>
      <c r="E10" s="13"/>
      <c r="F10" s="14">
        <f>D10*E10</f>
        <v>0</v>
      </c>
    </row>
    <row r="11" spans="1:6" x14ac:dyDescent="0.25">
      <c r="A11" s="17"/>
      <c r="B11" s="17" t="s">
        <v>16</v>
      </c>
      <c r="C11" s="17"/>
      <c r="D11" s="18"/>
      <c r="E11" s="19"/>
      <c r="F11" s="20">
        <f>SUM(F9:F10)</f>
        <v>0</v>
      </c>
    </row>
    <row r="12" spans="1:6" x14ac:dyDescent="0.25">
      <c r="A12" s="217"/>
      <c r="B12" s="218"/>
      <c r="C12" s="218"/>
      <c r="D12" s="218"/>
      <c r="E12" s="218"/>
      <c r="F12" s="219"/>
    </row>
    <row r="13" spans="1:6" x14ac:dyDescent="0.25">
      <c r="A13" s="4">
        <v>200</v>
      </c>
      <c r="B13" s="5" t="s">
        <v>17</v>
      </c>
      <c r="C13" s="21"/>
      <c r="D13" s="22"/>
      <c r="E13" s="23"/>
      <c r="F13" s="24"/>
    </row>
    <row r="14" spans="1:6" x14ac:dyDescent="0.25">
      <c r="A14" s="25" t="s">
        <v>18</v>
      </c>
      <c r="B14" s="26" t="s">
        <v>19</v>
      </c>
      <c r="C14" s="27"/>
      <c r="D14" s="28"/>
      <c r="E14" s="29"/>
      <c r="F14" s="30"/>
    </row>
    <row r="15" spans="1:6" x14ac:dyDescent="0.25">
      <c r="A15" s="31" t="s">
        <v>20</v>
      </c>
      <c r="B15" s="32" t="s">
        <v>21</v>
      </c>
      <c r="C15" s="10"/>
      <c r="D15" s="12"/>
      <c r="E15" s="13"/>
      <c r="F15" s="14"/>
    </row>
    <row r="16" spans="1:6" x14ac:dyDescent="0.25">
      <c r="A16" s="16" t="s">
        <v>22</v>
      </c>
      <c r="B16" s="11" t="s">
        <v>23</v>
      </c>
      <c r="C16" s="16" t="s">
        <v>24</v>
      </c>
      <c r="D16" s="12" t="s">
        <v>25</v>
      </c>
      <c r="E16" s="13"/>
      <c r="F16" s="14">
        <f>D16*E16</f>
        <v>0</v>
      </c>
    </row>
    <row r="17" spans="1:6" x14ac:dyDescent="0.25">
      <c r="A17" s="16" t="s">
        <v>26</v>
      </c>
      <c r="B17" s="11" t="s">
        <v>27</v>
      </c>
      <c r="C17" s="16" t="s">
        <v>24</v>
      </c>
      <c r="D17" s="12" t="s">
        <v>28</v>
      </c>
      <c r="E17" s="13"/>
      <c r="F17" s="14">
        <f>D17*E17</f>
        <v>0</v>
      </c>
    </row>
    <row r="18" spans="1:6" x14ac:dyDescent="0.25">
      <c r="A18" s="16" t="s">
        <v>29</v>
      </c>
      <c r="B18" s="11" t="s">
        <v>30</v>
      </c>
      <c r="C18" s="16" t="s">
        <v>24</v>
      </c>
      <c r="D18" s="12" t="s">
        <v>31</v>
      </c>
      <c r="E18" s="13"/>
      <c r="F18" s="14">
        <f t="shared" ref="F18:F23" si="0">D18*E18</f>
        <v>0</v>
      </c>
    </row>
    <row r="19" spans="1:6" x14ac:dyDescent="0.25">
      <c r="A19" s="16" t="s">
        <v>32</v>
      </c>
      <c r="B19" s="11" t="s">
        <v>33</v>
      </c>
      <c r="C19" s="16" t="s">
        <v>24</v>
      </c>
      <c r="D19" s="12" t="s">
        <v>34</v>
      </c>
      <c r="E19" s="13"/>
      <c r="F19" s="14">
        <f t="shared" si="0"/>
        <v>0</v>
      </c>
    </row>
    <row r="20" spans="1:6" ht="23" x14ac:dyDescent="0.25">
      <c r="A20" s="16" t="s">
        <v>35</v>
      </c>
      <c r="B20" s="11" t="s">
        <v>36</v>
      </c>
      <c r="C20" s="16" t="s">
        <v>24</v>
      </c>
      <c r="D20" s="12" t="s">
        <v>37</v>
      </c>
      <c r="E20" s="13"/>
      <c r="F20" s="14">
        <f t="shared" si="0"/>
        <v>0</v>
      </c>
    </row>
    <row r="21" spans="1:6" ht="23" x14ac:dyDescent="0.25">
      <c r="A21" s="16" t="s">
        <v>38</v>
      </c>
      <c r="B21" s="11" t="s">
        <v>39</v>
      </c>
      <c r="C21" s="16" t="s">
        <v>24</v>
      </c>
      <c r="D21" s="12" t="s">
        <v>40</v>
      </c>
      <c r="E21" s="13"/>
      <c r="F21" s="14">
        <f t="shared" si="0"/>
        <v>0</v>
      </c>
    </row>
    <row r="22" spans="1:6" x14ac:dyDescent="0.25">
      <c r="A22" s="33" t="s">
        <v>41</v>
      </c>
      <c r="B22" s="34" t="s">
        <v>42</v>
      </c>
      <c r="C22" s="33" t="s">
        <v>14</v>
      </c>
      <c r="D22" s="35" t="s">
        <v>43</v>
      </c>
      <c r="E22" s="13"/>
      <c r="F22" s="14">
        <f t="shared" si="0"/>
        <v>0</v>
      </c>
    </row>
    <row r="23" spans="1:6" x14ac:dyDescent="0.25">
      <c r="A23" s="16" t="s">
        <v>44</v>
      </c>
      <c r="B23" s="11" t="s">
        <v>45</v>
      </c>
      <c r="C23" s="16" t="s">
        <v>24</v>
      </c>
      <c r="D23" s="12" t="s">
        <v>46</v>
      </c>
      <c r="E23" s="13"/>
      <c r="F23" s="14">
        <f t="shared" si="0"/>
        <v>0</v>
      </c>
    </row>
    <row r="24" spans="1:6" x14ac:dyDescent="0.25">
      <c r="A24" s="36"/>
      <c r="B24" s="17" t="s">
        <v>47</v>
      </c>
      <c r="C24" s="17"/>
      <c r="D24" s="18"/>
      <c r="E24" s="19"/>
      <c r="F24" s="20">
        <f>SUM(F16:F23)</f>
        <v>0</v>
      </c>
    </row>
    <row r="25" spans="1:6" x14ac:dyDescent="0.25">
      <c r="A25" s="236"/>
      <c r="B25" s="237"/>
      <c r="C25" s="237"/>
      <c r="D25" s="237"/>
      <c r="E25" s="237"/>
      <c r="F25" s="238"/>
    </row>
    <row r="26" spans="1:6" x14ac:dyDescent="0.25">
      <c r="A26" s="36" t="s">
        <v>48</v>
      </c>
      <c r="B26" s="37" t="s">
        <v>49</v>
      </c>
      <c r="C26" s="36"/>
      <c r="D26" s="38"/>
      <c r="E26" s="13"/>
      <c r="F26" s="14"/>
    </row>
    <row r="27" spans="1:6" x14ac:dyDescent="0.25">
      <c r="A27" s="16" t="s">
        <v>50</v>
      </c>
      <c r="B27" s="11" t="s">
        <v>51</v>
      </c>
      <c r="C27" s="16" t="s">
        <v>24</v>
      </c>
      <c r="D27" s="12" t="s">
        <v>52</v>
      </c>
      <c r="E27" s="13"/>
      <c r="F27" s="14">
        <f>D27*E27</f>
        <v>0</v>
      </c>
    </row>
    <row r="28" spans="1:6" x14ac:dyDescent="0.25">
      <c r="A28" s="16" t="s">
        <v>53</v>
      </c>
      <c r="B28" s="11" t="s">
        <v>54</v>
      </c>
      <c r="C28" s="16" t="s">
        <v>24</v>
      </c>
      <c r="D28" s="12" t="s">
        <v>55</v>
      </c>
      <c r="E28" s="13"/>
      <c r="F28" s="14">
        <f t="shared" ref="F28:F31" si="1">D28*E28</f>
        <v>0</v>
      </c>
    </row>
    <row r="29" spans="1:6" x14ac:dyDescent="0.25">
      <c r="A29" s="16" t="s">
        <v>56</v>
      </c>
      <c r="B29" s="11" t="s">
        <v>57</v>
      </c>
      <c r="C29" s="16" t="s">
        <v>24</v>
      </c>
      <c r="D29" s="12" t="s">
        <v>58</v>
      </c>
      <c r="E29" s="13"/>
      <c r="F29" s="14">
        <f t="shared" si="1"/>
        <v>0</v>
      </c>
    </row>
    <row r="30" spans="1:6" x14ac:dyDescent="0.25">
      <c r="A30" s="16" t="s">
        <v>59</v>
      </c>
      <c r="B30" s="11" t="s">
        <v>60</v>
      </c>
      <c r="C30" s="16" t="s">
        <v>24</v>
      </c>
      <c r="D30" s="12" t="s">
        <v>61</v>
      </c>
      <c r="E30" s="13"/>
      <c r="F30" s="14">
        <f t="shared" si="1"/>
        <v>0</v>
      </c>
    </row>
    <row r="31" spans="1:6" x14ac:dyDescent="0.25">
      <c r="A31" s="16" t="s">
        <v>62</v>
      </c>
      <c r="B31" s="11" t="s">
        <v>63</v>
      </c>
      <c r="C31" s="16" t="s">
        <v>24</v>
      </c>
      <c r="D31" s="12" t="s">
        <v>64</v>
      </c>
      <c r="E31" s="13"/>
      <c r="F31" s="14">
        <f t="shared" si="1"/>
        <v>0</v>
      </c>
    </row>
    <row r="32" spans="1:6" x14ac:dyDescent="0.25">
      <c r="A32" s="17"/>
      <c r="B32" s="17" t="s">
        <v>65</v>
      </c>
      <c r="C32" s="17"/>
      <c r="D32" s="18"/>
      <c r="E32" s="19"/>
      <c r="F32" s="20">
        <f>SUM(F27:F31)</f>
        <v>0</v>
      </c>
    </row>
    <row r="33" spans="1:6" x14ac:dyDescent="0.25">
      <c r="A33" s="217"/>
      <c r="B33" s="218"/>
      <c r="C33" s="218"/>
      <c r="D33" s="218"/>
      <c r="E33" s="218"/>
      <c r="F33" s="219"/>
    </row>
    <row r="34" spans="1:6" x14ac:dyDescent="0.25">
      <c r="A34" s="31" t="s">
        <v>66</v>
      </c>
      <c r="B34" s="32" t="s">
        <v>67</v>
      </c>
      <c r="C34" s="10"/>
      <c r="D34" s="12"/>
      <c r="E34" s="13"/>
      <c r="F34" s="14"/>
    </row>
    <row r="35" spans="1:6" ht="23" x14ac:dyDescent="0.25">
      <c r="A35" s="33" t="s">
        <v>68</v>
      </c>
      <c r="B35" s="39" t="s">
        <v>69</v>
      </c>
      <c r="C35" s="33" t="s">
        <v>14</v>
      </c>
      <c r="D35" s="35" t="s">
        <v>70</v>
      </c>
      <c r="E35" s="40"/>
      <c r="F35" s="41">
        <f>D35*E35</f>
        <v>0</v>
      </c>
    </row>
    <row r="36" spans="1:6" ht="23" x14ac:dyDescent="0.25">
      <c r="A36" s="16" t="s">
        <v>71</v>
      </c>
      <c r="B36" s="11" t="s">
        <v>72</v>
      </c>
      <c r="C36" s="16" t="s">
        <v>24</v>
      </c>
      <c r="D36" s="12" t="s">
        <v>73</v>
      </c>
      <c r="E36" s="13"/>
      <c r="F36" s="14">
        <f t="shared" ref="F36:F40" si="2">D36*E36</f>
        <v>0</v>
      </c>
    </row>
    <row r="37" spans="1:6" x14ac:dyDescent="0.25">
      <c r="A37" s="16" t="s">
        <v>74</v>
      </c>
      <c r="B37" s="11" t="s">
        <v>75</v>
      </c>
      <c r="C37" s="16" t="s">
        <v>24</v>
      </c>
      <c r="D37" s="12" t="s">
        <v>76</v>
      </c>
      <c r="E37" s="13"/>
      <c r="F37" s="14">
        <f t="shared" si="2"/>
        <v>0</v>
      </c>
    </row>
    <row r="38" spans="1:6" x14ac:dyDescent="0.25">
      <c r="A38" s="16" t="s">
        <v>77</v>
      </c>
      <c r="B38" s="11" t="s">
        <v>78</v>
      </c>
      <c r="C38" s="16" t="s">
        <v>14</v>
      </c>
      <c r="D38" s="12" t="s">
        <v>79</v>
      </c>
      <c r="E38" s="13"/>
      <c r="F38" s="14">
        <f t="shared" si="2"/>
        <v>0</v>
      </c>
    </row>
    <row r="39" spans="1:6" x14ac:dyDescent="0.25">
      <c r="A39" s="16" t="s">
        <v>80</v>
      </c>
      <c r="B39" s="11" t="s">
        <v>81</v>
      </c>
      <c r="C39" s="16" t="s">
        <v>82</v>
      </c>
      <c r="D39" s="12" t="s">
        <v>83</v>
      </c>
      <c r="E39" s="13"/>
      <c r="F39" s="14">
        <f t="shared" si="2"/>
        <v>0</v>
      </c>
    </row>
    <row r="40" spans="1:6" x14ac:dyDescent="0.25">
      <c r="A40" s="10" t="s">
        <v>84</v>
      </c>
      <c r="B40" s="42" t="s">
        <v>85</v>
      </c>
      <c r="C40" s="10" t="s">
        <v>82</v>
      </c>
      <c r="D40" s="12" t="s">
        <v>86</v>
      </c>
      <c r="E40" s="40"/>
      <c r="F40" s="41">
        <f t="shared" si="2"/>
        <v>0</v>
      </c>
    </row>
    <row r="41" spans="1:6" x14ac:dyDescent="0.25">
      <c r="A41" s="17"/>
      <c r="B41" s="17" t="s">
        <v>87</v>
      </c>
      <c r="C41" s="17"/>
      <c r="D41" s="43"/>
      <c r="E41" s="19"/>
      <c r="F41" s="20">
        <f>SUM(F35:F40)</f>
        <v>0</v>
      </c>
    </row>
    <row r="42" spans="1:6" x14ac:dyDescent="0.25">
      <c r="A42" s="217"/>
      <c r="B42" s="218"/>
      <c r="C42" s="218"/>
      <c r="D42" s="218"/>
      <c r="E42" s="218"/>
      <c r="F42" s="219"/>
    </row>
    <row r="43" spans="1:6" x14ac:dyDescent="0.25">
      <c r="A43" s="25" t="s">
        <v>88</v>
      </c>
      <c r="B43" s="26" t="s">
        <v>89</v>
      </c>
      <c r="C43" s="27"/>
      <c r="D43" s="28"/>
      <c r="E43" s="29"/>
      <c r="F43" s="30"/>
    </row>
    <row r="44" spans="1:6" x14ac:dyDescent="0.25">
      <c r="A44" s="31" t="s">
        <v>90</v>
      </c>
      <c r="B44" s="44" t="s">
        <v>91</v>
      </c>
      <c r="C44" s="10"/>
      <c r="D44" s="12"/>
      <c r="E44" s="13"/>
      <c r="F44" s="14"/>
    </row>
    <row r="45" spans="1:6" ht="23" x14ac:dyDescent="0.25">
      <c r="A45" s="45" t="s">
        <v>92</v>
      </c>
      <c r="B45" s="11" t="s">
        <v>93</v>
      </c>
      <c r="C45" s="45" t="s">
        <v>94</v>
      </c>
      <c r="D45" s="46" t="s">
        <v>95</v>
      </c>
      <c r="E45" s="13"/>
      <c r="F45" s="14">
        <f>D45*E45</f>
        <v>0</v>
      </c>
    </row>
    <row r="46" spans="1:6" ht="23" x14ac:dyDescent="0.25">
      <c r="A46" s="45" t="s">
        <v>96</v>
      </c>
      <c r="B46" s="11" t="s">
        <v>97</v>
      </c>
      <c r="C46" s="45" t="s">
        <v>94</v>
      </c>
      <c r="D46" s="46" t="s">
        <v>98</v>
      </c>
      <c r="E46" s="13"/>
      <c r="F46" s="14">
        <f t="shared" ref="F46:F48" si="3">D46*E46</f>
        <v>0</v>
      </c>
    </row>
    <row r="47" spans="1:6" ht="23" x14ac:dyDescent="0.25">
      <c r="A47" s="45" t="s">
        <v>99</v>
      </c>
      <c r="B47" s="11" t="s">
        <v>100</v>
      </c>
      <c r="C47" s="45" t="s">
        <v>94</v>
      </c>
      <c r="D47" s="46" t="s">
        <v>98</v>
      </c>
      <c r="E47" s="13"/>
      <c r="F47" s="14">
        <f t="shared" si="3"/>
        <v>0</v>
      </c>
    </row>
    <row r="48" spans="1:6" ht="23" x14ac:dyDescent="0.25">
      <c r="A48" s="45" t="s">
        <v>101</v>
      </c>
      <c r="B48" s="11" t="s">
        <v>102</v>
      </c>
      <c r="C48" s="45" t="s">
        <v>94</v>
      </c>
      <c r="D48" s="46" t="s">
        <v>103</v>
      </c>
      <c r="E48" s="13"/>
      <c r="F48" s="14">
        <f t="shared" si="3"/>
        <v>0</v>
      </c>
    </row>
    <row r="49" spans="1:6" x14ac:dyDescent="0.25">
      <c r="A49" s="17"/>
      <c r="B49" s="17" t="s">
        <v>104</v>
      </c>
      <c r="C49" s="17"/>
      <c r="D49" s="18"/>
      <c r="E49" s="19"/>
      <c r="F49" s="20">
        <f>SUM(F45:F48)</f>
        <v>0</v>
      </c>
    </row>
    <row r="50" spans="1:6" x14ac:dyDescent="0.25">
      <c r="A50" s="217"/>
      <c r="B50" s="218"/>
      <c r="C50" s="218"/>
      <c r="D50" s="218"/>
      <c r="E50" s="218"/>
      <c r="F50" s="219"/>
    </row>
    <row r="51" spans="1:6" x14ac:dyDescent="0.25">
      <c r="A51" s="25" t="s">
        <v>105</v>
      </c>
      <c r="B51" s="26" t="s">
        <v>106</v>
      </c>
      <c r="C51" s="27"/>
      <c r="D51" s="28"/>
      <c r="E51" s="29"/>
      <c r="F51" s="30"/>
    </row>
    <row r="52" spans="1:6" x14ac:dyDescent="0.25">
      <c r="A52" s="10" t="s">
        <v>107</v>
      </c>
      <c r="B52" s="11" t="s">
        <v>108</v>
      </c>
      <c r="C52" s="10" t="s">
        <v>14</v>
      </c>
      <c r="D52" s="12" t="s">
        <v>109</v>
      </c>
      <c r="E52" s="13"/>
      <c r="F52" s="14">
        <f>E52*D52</f>
        <v>0</v>
      </c>
    </row>
    <row r="53" spans="1:6" x14ac:dyDescent="0.25">
      <c r="A53" s="10" t="s">
        <v>110</v>
      </c>
      <c r="B53" s="11" t="s">
        <v>111</v>
      </c>
      <c r="C53" s="10" t="s">
        <v>14</v>
      </c>
      <c r="D53" s="12" t="s">
        <v>112</v>
      </c>
      <c r="E53" s="13"/>
      <c r="F53" s="14">
        <f t="shared" ref="F53:F56" si="4">E53*D53</f>
        <v>0</v>
      </c>
    </row>
    <row r="54" spans="1:6" x14ac:dyDescent="0.25">
      <c r="A54" s="10" t="s">
        <v>113</v>
      </c>
      <c r="B54" s="11" t="s">
        <v>114</v>
      </c>
      <c r="C54" s="10" t="s">
        <v>14</v>
      </c>
      <c r="D54" s="46" t="s">
        <v>98</v>
      </c>
      <c r="E54" s="13"/>
      <c r="F54" s="14">
        <f t="shared" si="4"/>
        <v>0</v>
      </c>
    </row>
    <row r="55" spans="1:6" x14ac:dyDescent="0.25">
      <c r="A55" s="10" t="s">
        <v>115</v>
      </c>
      <c r="B55" s="11" t="s">
        <v>116</v>
      </c>
      <c r="C55" s="10" t="s">
        <v>14</v>
      </c>
      <c r="D55" s="46" t="s">
        <v>117</v>
      </c>
      <c r="E55" s="13"/>
      <c r="F55" s="14">
        <f t="shared" si="4"/>
        <v>0</v>
      </c>
    </row>
    <row r="56" spans="1:6" x14ac:dyDescent="0.25">
      <c r="A56" s="10" t="s">
        <v>118</v>
      </c>
      <c r="B56" s="11" t="s">
        <v>119</v>
      </c>
      <c r="C56" s="10" t="s">
        <v>14</v>
      </c>
      <c r="D56" s="46" t="s">
        <v>120</v>
      </c>
      <c r="E56" s="13"/>
      <c r="F56" s="14">
        <f t="shared" si="4"/>
        <v>0</v>
      </c>
    </row>
    <row r="57" spans="1:6" x14ac:dyDescent="0.25">
      <c r="A57" s="17"/>
      <c r="B57" s="47" t="s">
        <v>121</v>
      </c>
      <c r="C57" s="17"/>
      <c r="D57" s="18"/>
      <c r="E57" s="19"/>
      <c r="F57" s="20">
        <f>SUM(F52:F56)</f>
        <v>0</v>
      </c>
    </row>
    <row r="58" spans="1:6" x14ac:dyDescent="0.25">
      <c r="A58" s="217"/>
      <c r="B58" s="218"/>
      <c r="C58" s="218"/>
      <c r="D58" s="218"/>
      <c r="E58" s="218"/>
      <c r="F58" s="219"/>
    </row>
    <row r="59" spans="1:6" x14ac:dyDescent="0.25">
      <c r="A59" s="25" t="s">
        <v>122</v>
      </c>
      <c r="B59" s="48" t="s">
        <v>123</v>
      </c>
      <c r="C59" s="27"/>
      <c r="D59" s="28"/>
      <c r="E59" s="29"/>
      <c r="F59" s="30"/>
    </row>
    <row r="60" spans="1:6" x14ac:dyDescent="0.25">
      <c r="A60" s="10" t="s">
        <v>124</v>
      </c>
      <c r="B60" s="11" t="s">
        <v>125</v>
      </c>
      <c r="C60" s="10" t="s">
        <v>14</v>
      </c>
      <c r="D60" s="12" t="s">
        <v>126</v>
      </c>
      <c r="E60" s="13"/>
      <c r="F60" s="14">
        <f>D60*E60</f>
        <v>0</v>
      </c>
    </row>
    <row r="61" spans="1:6" x14ac:dyDescent="0.25">
      <c r="A61" s="10" t="s">
        <v>127</v>
      </c>
      <c r="B61" s="11" t="s">
        <v>128</v>
      </c>
      <c r="C61" s="10" t="s">
        <v>14</v>
      </c>
      <c r="D61" s="12" t="s">
        <v>70</v>
      </c>
      <c r="E61" s="13"/>
      <c r="F61" s="14">
        <f t="shared" ref="F61:F65" si="5">D61*E61</f>
        <v>0</v>
      </c>
    </row>
    <row r="62" spans="1:6" x14ac:dyDescent="0.25">
      <c r="A62" s="10" t="s">
        <v>129</v>
      </c>
      <c r="B62" s="11" t="s">
        <v>130</v>
      </c>
      <c r="C62" s="10" t="s">
        <v>14</v>
      </c>
      <c r="D62" s="12" t="s">
        <v>112</v>
      </c>
      <c r="E62" s="13"/>
      <c r="F62" s="14">
        <f>D62*E62</f>
        <v>0</v>
      </c>
    </row>
    <row r="63" spans="1:6" x14ac:dyDescent="0.25">
      <c r="A63" s="10" t="s">
        <v>131</v>
      </c>
      <c r="B63" s="11" t="s">
        <v>132</v>
      </c>
      <c r="C63" s="10" t="s">
        <v>14</v>
      </c>
      <c r="D63" s="12" t="s">
        <v>120</v>
      </c>
      <c r="E63" s="13"/>
      <c r="F63" s="14">
        <f>D63*E63</f>
        <v>0</v>
      </c>
    </row>
    <row r="64" spans="1:6" x14ac:dyDescent="0.25">
      <c r="A64" s="10" t="s">
        <v>133</v>
      </c>
      <c r="B64" s="11" t="s">
        <v>134</v>
      </c>
      <c r="C64" s="10" t="s">
        <v>14</v>
      </c>
      <c r="D64" s="12" t="s">
        <v>135</v>
      </c>
      <c r="E64" s="13"/>
      <c r="F64" s="14">
        <f t="shared" si="5"/>
        <v>0</v>
      </c>
    </row>
    <row r="65" spans="1:6" x14ac:dyDescent="0.25">
      <c r="A65" s="10" t="s">
        <v>136</v>
      </c>
      <c r="B65" s="42" t="s">
        <v>137</v>
      </c>
      <c r="C65" s="10" t="s">
        <v>14</v>
      </c>
      <c r="D65" s="12" t="s">
        <v>98</v>
      </c>
      <c r="E65" s="40"/>
      <c r="F65" s="41">
        <f t="shared" si="5"/>
        <v>0</v>
      </c>
    </row>
    <row r="66" spans="1:6" x14ac:dyDescent="0.25">
      <c r="A66" s="17"/>
      <c r="B66" s="17" t="s">
        <v>138</v>
      </c>
      <c r="C66" s="17"/>
      <c r="D66" s="18"/>
      <c r="E66" s="19"/>
      <c r="F66" s="20">
        <f>SUM(F60:F65)</f>
        <v>0</v>
      </c>
    </row>
    <row r="67" spans="1:6" x14ac:dyDescent="0.25">
      <c r="A67" s="17"/>
      <c r="B67" s="17" t="s">
        <v>139</v>
      </c>
      <c r="C67" s="17"/>
      <c r="D67" s="49"/>
      <c r="E67" s="19"/>
      <c r="F67" s="50">
        <f>SUM(F66,F57,F49,F41,F32,F24)</f>
        <v>0</v>
      </c>
    </row>
    <row r="68" spans="1:6" x14ac:dyDescent="0.25">
      <c r="A68" s="17"/>
      <c r="B68" s="17" t="s">
        <v>140</v>
      </c>
      <c r="C68" s="17"/>
      <c r="D68" s="18"/>
      <c r="E68" s="19"/>
      <c r="F68" s="51">
        <f>F67*2</f>
        <v>0</v>
      </c>
    </row>
    <row r="69" spans="1:6" x14ac:dyDescent="0.25">
      <c r="A69" s="217"/>
      <c r="B69" s="218"/>
      <c r="C69" s="218"/>
      <c r="D69" s="218"/>
      <c r="E69" s="218"/>
      <c r="F69" s="219"/>
    </row>
    <row r="70" spans="1:6" x14ac:dyDescent="0.25">
      <c r="A70" s="4">
        <v>300</v>
      </c>
      <c r="B70" s="5" t="s">
        <v>141</v>
      </c>
      <c r="C70" s="21"/>
      <c r="D70" s="22"/>
      <c r="E70" s="23"/>
      <c r="F70" s="52"/>
    </row>
    <row r="71" spans="1:6" x14ac:dyDescent="0.25">
      <c r="A71" s="25" t="s">
        <v>142</v>
      </c>
      <c r="B71" s="26" t="s">
        <v>19</v>
      </c>
      <c r="C71" s="27"/>
      <c r="D71" s="28"/>
      <c r="E71" s="29"/>
      <c r="F71" s="30"/>
    </row>
    <row r="72" spans="1:6" x14ac:dyDescent="0.25">
      <c r="A72" s="31" t="s">
        <v>143</v>
      </c>
      <c r="B72" s="32" t="s">
        <v>144</v>
      </c>
      <c r="C72" s="10"/>
      <c r="D72" s="12"/>
      <c r="E72" s="13"/>
      <c r="F72" s="14"/>
    </row>
    <row r="73" spans="1:6" x14ac:dyDescent="0.25">
      <c r="A73" s="10" t="s">
        <v>145</v>
      </c>
      <c r="B73" s="11" t="s">
        <v>23</v>
      </c>
      <c r="C73" s="10" t="s">
        <v>24</v>
      </c>
      <c r="D73" s="12" t="s">
        <v>146</v>
      </c>
      <c r="E73" s="13"/>
      <c r="F73" s="14">
        <f>D73*E73</f>
        <v>0</v>
      </c>
    </row>
    <row r="74" spans="1:6" x14ac:dyDescent="0.25">
      <c r="A74" s="10" t="s">
        <v>147</v>
      </c>
      <c r="B74" s="11" t="s">
        <v>27</v>
      </c>
      <c r="C74" s="10" t="s">
        <v>24</v>
      </c>
      <c r="D74" s="12" t="s">
        <v>148</v>
      </c>
      <c r="E74" s="13"/>
      <c r="F74" s="14">
        <f t="shared" ref="F74:F80" si="6">D74*E74</f>
        <v>0</v>
      </c>
    </row>
    <row r="75" spans="1:6" x14ac:dyDescent="0.25">
      <c r="A75" s="10" t="s">
        <v>149</v>
      </c>
      <c r="B75" s="11" t="s">
        <v>150</v>
      </c>
      <c r="C75" s="10" t="s">
        <v>24</v>
      </c>
      <c r="D75" s="12" t="s">
        <v>151</v>
      </c>
      <c r="E75" s="13"/>
      <c r="F75" s="14">
        <f t="shared" si="6"/>
        <v>0</v>
      </c>
    </row>
    <row r="76" spans="1:6" x14ac:dyDescent="0.25">
      <c r="A76" s="10" t="s">
        <v>152</v>
      </c>
      <c r="B76" s="11" t="s">
        <v>153</v>
      </c>
      <c r="C76" s="10" t="s">
        <v>24</v>
      </c>
      <c r="D76" s="12" t="s">
        <v>154</v>
      </c>
      <c r="E76" s="13"/>
      <c r="F76" s="14">
        <f t="shared" si="6"/>
        <v>0</v>
      </c>
    </row>
    <row r="77" spans="1:6" ht="23" x14ac:dyDescent="0.25">
      <c r="A77" s="10" t="s">
        <v>155</v>
      </c>
      <c r="B77" s="11" t="s">
        <v>156</v>
      </c>
      <c r="C77" s="10" t="s">
        <v>24</v>
      </c>
      <c r="D77" s="12" t="s">
        <v>157</v>
      </c>
      <c r="E77" s="13"/>
      <c r="F77" s="14">
        <f t="shared" si="6"/>
        <v>0</v>
      </c>
    </row>
    <row r="78" spans="1:6" ht="23" x14ac:dyDescent="0.25">
      <c r="A78" s="10" t="s">
        <v>158</v>
      </c>
      <c r="B78" s="11" t="s">
        <v>39</v>
      </c>
      <c r="C78" s="45" t="s">
        <v>24</v>
      </c>
      <c r="D78" s="46" t="s">
        <v>159</v>
      </c>
      <c r="E78" s="13"/>
      <c r="F78" s="14">
        <f t="shared" si="6"/>
        <v>0</v>
      </c>
    </row>
    <row r="79" spans="1:6" x14ac:dyDescent="0.25">
      <c r="A79" s="10" t="s">
        <v>160</v>
      </c>
      <c r="B79" s="42" t="s">
        <v>42</v>
      </c>
      <c r="C79" s="10" t="s">
        <v>14</v>
      </c>
      <c r="D79" s="12" t="s">
        <v>161</v>
      </c>
      <c r="E79" s="40"/>
      <c r="F79" s="41">
        <f t="shared" si="6"/>
        <v>0</v>
      </c>
    </row>
    <row r="80" spans="1:6" x14ac:dyDescent="0.25">
      <c r="A80" s="10" t="s">
        <v>162</v>
      </c>
      <c r="B80" s="11" t="s">
        <v>163</v>
      </c>
      <c r="C80" s="10" t="s">
        <v>24</v>
      </c>
      <c r="D80" s="12" t="s">
        <v>164</v>
      </c>
      <c r="E80" s="13"/>
      <c r="F80" s="14">
        <f t="shared" si="6"/>
        <v>0</v>
      </c>
    </row>
    <row r="81" spans="1:6" x14ac:dyDescent="0.25">
      <c r="A81" s="17"/>
      <c r="B81" s="47" t="s">
        <v>165</v>
      </c>
      <c r="C81" s="17"/>
      <c r="D81" s="18"/>
      <c r="E81" s="19"/>
      <c r="F81" s="20">
        <f>SUM(F73:F80)</f>
        <v>0</v>
      </c>
    </row>
    <row r="82" spans="1:6" x14ac:dyDescent="0.25">
      <c r="A82" s="217"/>
      <c r="B82" s="218"/>
      <c r="C82" s="218"/>
      <c r="D82" s="218"/>
      <c r="E82" s="218"/>
      <c r="F82" s="219"/>
    </row>
    <row r="83" spans="1:6" x14ac:dyDescent="0.25">
      <c r="A83" s="31" t="s">
        <v>166</v>
      </c>
      <c r="B83" s="44" t="s">
        <v>167</v>
      </c>
      <c r="C83" s="10"/>
      <c r="D83" s="12"/>
      <c r="E83" s="13"/>
      <c r="F83" s="14"/>
    </row>
    <row r="84" spans="1:6" x14ac:dyDescent="0.25">
      <c r="A84" s="10" t="s">
        <v>168</v>
      </c>
      <c r="B84" s="11" t="s">
        <v>51</v>
      </c>
      <c r="C84" s="10" t="s">
        <v>24</v>
      </c>
      <c r="D84" s="46" t="s">
        <v>169</v>
      </c>
      <c r="E84" s="13"/>
      <c r="F84" s="14">
        <f t="shared" ref="F84:F88" si="7">D84*E84</f>
        <v>0</v>
      </c>
    </row>
    <row r="85" spans="1:6" x14ac:dyDescent="0.25">
      <c r="A85" s="10" t="s">
        <v>170</v>
      </c>
      <c r="B85" s="11" t="s">
        <v>171</v>
      </c>
      <c r="C85" s="10" t="s">
        <v>24</v>
      </c>
      <c r="D85" s="12" t="s">
        <v>172</v>
      </c>
      <c r="E85" s="13"/>
      <c r="F85" s="14">
        <f t="shared" si="7"/>
        <v>0</v>
      </c>
    </row>
    <row r="86" spans="1:6" x14ac:dyDescent="0.25">
      <c r="A86" s="10" t="s">
        <v>173</v>
      </c>
      <c r="B86" s="11" t="s">
        <v>174</v>
      </c>
      <c r="C86" s="10" t="s">
        <v>24</v>
      </c>
      <c r="D86" s="12" t="s">
        <v>175</v>
      </c>
      <c r="E86" s="13"/>
      <c r="F86" s="14">
        <f t="shared" si="7"/>
        <v>0</v>
      </c>
    </row>
    <row r="87" spans="1:6" x14ac:dyDescent="0.25">
      <c r="A87" s="10" t="s">
        <v>176</v>
      </c>
      <c r="B87" s="11" t="s">
        <v>177</v>
      </c>
      <c r="C87" s="10" t="s">
        <v>24</v>
      </c>
      <c r="D87" s="12" t="s">
        <v>178</v>
      </c>
      <c r="E87" s="13"/>
      <c r="F87" s="14">
        <f t="shared" si="7"/>
        <v>0</v>
      </c>
    </row>
    <row r="88" spans="1:6" x14ac:dyDescent="0.25">
      <c r="A88" s="10" t="s">
        <v>179</v>
      </c>
      <c r="B88" s="11" t="s">
        <v>180</v>
      </c>
      <c r="C88" s="10" t="s">
        <v>24</v>
      </c>
      <c r="D88" s="12" t="s">
        <v>181</v>
      </c>
      <c r="E88" s="13"/>
      <c r="F88" s="14">
        <f t="shared" si="7"/>
        <v>0</v>
      </c>
    </row>
    <row r="89" spans="1:6" x14ac:dyDescent="0.25">
      <c r="A89" s="17"/>
      <c r="B89" s="17" t="s">
        <v>182</v>
      </c>
      <c r="C89" s="17"/>
      <c r="D89" s="18"/>
      <c r="E89" s="19"/>
      <c r="F89" s="20">
        <f>SUM(F84:F88)</f>
        <v>0</v>
      </c>
    </row>
    <row r="90" spans="1:6" x14ac:dyDescent="0.25">
      <c r="A90" s="217"/>
      <c r="B90" s="218"/>
      <c r="C90" s="218"/>
      <c r="D90" s="218"/>
      <c r="E90" s="218"/>
      <c r="F90" s="219"/>
    </row>
    <row r="91" spans="1:6" x14ac:dyDescent="0.25">
      <c r="A91" s="31" t="s">
        <v>183</v>
      </c>
      <c r="B91" s="32" t="s">
        <v>184</v>
      </c>
      <c r="C91" s="10"/>
      <c r="D91" s="12"/>
      <c r="E91" s="13"/>
      <c r="F91" s="14"/>
    </row>
    <row r="92" spans="1:6" ht="23" x14ac:dyDescent="0.25">
      <c r="A92" s="10" t="s">
        <v>185</v>
      </c>
      <c r="B92" s="11" t="s">
        <v>186</v>
      </c>
      <c r="C92" s="10" t="s">
        <v>24</v>
      </c>
      <c r="D92" s="12" t="s">
        <v>187</v>
      </c>
      <c r="E92" s="13"/>
      <c r="F92" s="14">
        <f>D92*E92</f>
        <v>0</v>
      </c>
    </row>
    <row r="93" spans="1:6" x14ac:dyDescent="0.25">
      <c r="A93" s="10" t="s">
        <v>188</v>
      </c>
      <c r="B93" s="11" t="s">
        <v>189</v>
      </c>
      <c r="C93" s="10" t="s">
        <v>24</v>
      </c>
      <c r="D93" s="12" t="s">
        <v>190</v>
      </c>
      <c r="E93" s="13"/>
      <c r="F93" s="14">
        <f t="shared" ref="F93:F98" si="8">D93*E93</f>
        <v>0</v>
      </c>
    </row>
    <row r="94" spans="1:6" x14ac:dyDescent="0.25">
      <c r="A94" s="10" t="s">
        <v>191</v>
      </c>
      <c r="B94" s="11" t="s">
        <v>192</v>
      </c>
      <c r="C94" s="10" t="s">
        <v>14</v>
      </c>
      <c r="D94" s="12" t="s">
        <v>193</v>
      </c>
      <c r="E94" s="13"/>
      <c r="F94" s="14">
        <f t="shared" si="8"/>
        <v>0</v>
      </c>
    </row>
    <row r="95" spans="1:6" x14ac:dyDescent="0.25">
      <c r="A95" s="10" t="s">
        <v>194</v>
      </c>
      <c r="B95" s="42" t="s">
        <v>195</v>
      </c>
      <c r="C95" s="10" t="s">
        <v>82</v>
      </c>
      <c r="D95" s="12" t="s">
        <v>196</v>
      </c>
      <c r="E95" s="40"/>
      <c r="F95" s="41">
        <f t="shared" si="8"/>
        <v>0</v>
      </c>
    </row>
    <row r="96" spans="1:6" x14ac:dyDescent="0.25">
      <c r="A96" s="10" t="s">
        <v>197</v>
      </c>
      <c r="B96" s="11" t="s">
        <v>198</v>
      </c>
      <c r="C96" s="10" t="s">
        <v>82</v>
      </c>
      <c r="D96" s="12" t="s">
        <v>199</v>
      </c>
      <c r="E96" s="13"/>
      <c r="F96" s="14">
        <f t="shared" si="8"/>
        <v>0</v>
      </c>
    </row>
    <row r="97" spans="1:6" ht="23" x14ac:dyDescent="0.25">
      <c r="A97" s="10" t="s">
        <v>200</v>
      </c>
      <c r="B97" s="42" t="s">
        <v>201</v>
      </c>
      <c r="C97" s="10" t="s">
        <v>14</v>
      </c>
      <c r="D97" s="12" t="s">
        <v>202</v>
      </c>
      <c r="E97" s="40"/>
      <c r="F97" s="41">
        <f t="shared" si="8"/>
        <v>0</v>
      </c>
    </row>
    <row r="98" spans="1:6" x14ac:dyDescent="0.25">
      <c r="A98" s="10" t="s">
        <v>203</v>
      </c>
      <c r="B98" s="11" t="s">
        <v>204</v>
      </c>
      <c r="C98" s="10" t="s">
        <v>11</v>
      </c>
      <c r="D98" s="12" t="s">
        <v>205</v>
      </c>
      <c r="E98" s="13"/>
      <c r="F98" s="14">
        <f t="shared" si="8"/>
        <v>0</v>
      </c>
    </row>
    <row r="99" spans="1:6" x14ac:dyDescent="0.25">
      <c r="A99" s="17"/>
      <c r="B99" s="17" t="s">
        <v>206</v>
      </c>
      <c r="C99" s="17"/>
      <c r="D99" s="18"/>
      <c r="E99" s="19"/>
      <c r="F99" s="20">
        <f>SUM(F92:F98)</f>
        <v>0</v>
      </c>
    </row>
    <row r="100" spans="1:6" x14ac:dyDescent="0.25">
      <c r="A100" s="217"/>
      <c r="B100" s="218"/>
      <c r="C100" s="218"/>
      <c r="D100" s="218"/>
      <c r="E100" s="218"/>
      <c r="F100" s="219"/>
    </row>
    <row r="101" spans="1:6" x14ac:dyDescent="0.25">
      <c r="A101" s="25" t="s">
        <v>207</v>
      </c>
      <c r="B101" s="26" t="s">
        <v>208</v>
      </c>
      <c r="C101" s="27"/>
      <c r="D101" s="28"/>
      <c r="E101" s="29"/>
      <c r="F101" s="30"/>
    </row>
    <row r="102" spans="1:6" x14ac:dyDescent="0.25">
      <c r="A102" s="31" t="s">
        <v>209</v>
      </c>
      <c r="B102" s="32" t="s">
        <v>210</v>
      </c>
      <c r="C102" s="10"/>
      <c r="D102" s="12"/>
      <c r="E102" s="13"/>
      <c r="F102" s="14"/>
    </row>
    <row r="103" spans="1:6" ht="23" x14ac:dyDescent="0.25">
      <c r="A103" s="45" t="s">
        <v>211</v>
      </c>
      <c r="B103" s="11" t="s">
        <v>212</v>
      </c>
      <c r="C103" s="45" t="s">
        <v>94</v>
      </c>
      <c r="D103" s="46" t="s">
        <v>205</v>
      </c>
      <c r="E103" s="13"/>
      <c r="F103" s="14">
        <f>D103*E103</f>
        <v>0</v>
      </c>
    </row>
    <row r="104" spans="1:6" ht="23" x14ac:dyDescent="0.25">
      <c r="A104" s="45" t="s">
        <v>213</v>
      </c>
      <c r="B104" s="11" t="s">
        <v>214</v>
      </c>
      <c r="C104" s="45" t="s">
        <v>94</v>
      </c>
      <c r="D104" s="46" t="s">
        <v>215</v>
      </c>
      <c r="E104" s="13"/>
      <c r="F104" s="14">
        <f t="shared" ref="F104:F108" si="9">D104*E104</f>
        <v>0</v>
      </c>
    </row>
    <row r="105" spans="1:6" ht="23" x14ac:dyDescent="0.25">
      <c r="A105" s="45" t="s">
        <v>216</v>
      </c>
      <c r="B105" s="42" t="s">
        <v>217</v>
      </c>
      <c r="C105" s="45" t="s">
        <v>94</v>
      </c>
      <c r="D105" s="46" t="s">
        <v>215</v>
      </c>
      <c r="E105" s="40"/>
      <c r="F105" s="41">
        <f t="shared" si="9"/>
        <v>0</v>
      </c>
    </row>
    <row r="106" spans="1:6" x14ac:dyDescent="0.25">
      <c r="A106" s="45" t="s">
        <v>218</v>
      </c>
      <c r="B106" s="11" t="s">
        <v>219</v>
      </c>
      <c r="C106" s="45" t="s">
        <v>94</v>
      </c>
      <c r="D106" s="46" t="s">
        <v>220</v>
      </c>
      <c r="E106" s="13"/>
      <c r="F106" s="14">
        <f t="shared" si="9"/>
        <v>0</v>
      </c>
    </row>
    <row r="107" spans="1:6" x14ac:dyDescent="0.25">
      <c r="A107" s="45" t="s">
        <v>221</v>
      </c>
      <c r="B107" s="11" t="s">
        <v>222</v>
      </c>
      <c r="C107" s="45" t="s">
        <v>94</v>
      </c>
      <c r="D107" s="46" t="s">
        <v>223</v>
      </c>
      <c r="E107" s="13"/>
      <c r="F107" s="14">
        <f t="shared" si="9"/>
        <v>0</v>
      </c>
    </row>
    <row r="108" spans="1:6" x14ac:dyDescent="0.25">
      <c r="A108" s="45" t="s">
        <v>224</v>
      </c>
      <c r="B108" s="11" t="s">
        <v>225</v>
      </c>
      <c r="C108" s="45" t="s">
        <v>226</v>
      </c>
      <c r="D108" s="46" t="s">
        <v>95</v>
      </c>
      <c r="E108" s="13"/>
      <c r="F108" s="14">
        <f t="shared" si="9"/>
        <v>0</v>
      </c>
    </row>
    <row r="109" spans="1:6" x14ac:dyDescent="0.25">
      <c r="A109" s="17"/>
      <c r="B109" s="47" t="s">
        <v>227</v>
      </c>
      <c r="C109" s="17"/>
      <c r="D109" s="18"/>
      <c r="E109" s="19"/>
      <c r="F109" s="20">
        <f>SUM(F103:F108)</f>
        <v>0</v>
      </c>
    </row>
    <row r="110" spans="1:6" x14ac:dyDescent="0.25">
      <c r="A110" s="217"/>
      <c r="B110" s="218"/>
      <c r="C110" s="218"/>
      <c r="D110" s="218"/>
      <c r="E110" s="218"/>
      <c r="F110" s="219"/>
    </row>
    <row r="111" spans="1:6" x14ac:dyDescent="0.25">
      <c r="A111" s="31" t="s">
        <v>228</v>
      </c>
      <c r="B111" s="44" t="s">
        <v>229</v>
      </c>
      <c r="C111" s="10"/>
      <c r="D111" s="12"/>
      <c r="E111" s="13"/>
      <c r="F111" s="14"/>
    </row>
    <row r="112" spans="1:6" x14ac:dyDescent="0.25">
      <c r="A112" s="53" t="s">
        <v>230</v>
      </c>
      <c r="B112" s="54" t="s">
        <v>231</v>
      </c>
      <c r="C112" s="53" t="s">
        <v>14</v>
      </c>
      <c r="D112" s="35" t="s">
        <v>202</v>
      </c>
      <c r="E112" s="13"/>
      <c r="F112" s="14">
        <f>D112*E112</f>
        <v>0</v>
      </c>
    </row>
    <row r="113" spans="1:6" x14ac:dyDescent="0.25">
      <c r="A113" s="53" t="s">
        <v>232</v>
      </c>
      <c r="B113" s="54" t="s">
        <v>233</v>
      </c>
      <c r="C113" s="53" t="s">
        <v>14</v>
      </c>
      <c r="D113" s="35" t="s">
        <v>234</v>
      </c>
      <c r="E113" s="13"/>
      <c r="F113" s="14">
        <f t="shared" ref="F113:F117" si="10">D113*E113</f>
        <v>0</v>
      </c>
    </row>
    <row r="114" spans="1:6" x14ac:dyDescent="0.25">
      <c r="A114" s="53" t="s">
        <v>235</v>
      </c>
      <c r="B114" s="11" t="s">
        <v>108</v>
      </c>
      <c r="C114" s="10" t="s">
        <v>14</v>
      </c>
      <c r="D114" s="12" t="s">
        <v>202</v>
      </c>
      <c r="E114" s="13"/>
      <c r="F114" s="14">
        <f t="shared" si="10"/>
        <v>0</v>
      </c>
    </row>
    <row r="115" spans="1:6" x14ac:dyDescent="0.25">
      <c r="A115" s="53" t="s">
        <v>236</v>
      </c>
      <c r="B115" s="11" t="s">
        <v>111</v>
      </c>
      <c r="C115" s="10" t="s">
        <v>14</v>
      </c>
      <c r="D115" s="46" t="s">
        <v>237</v>
      </c>
      <c r="E115" s="13"/>
      <c r="F115" s="14">
        <f t="shared" si="10"/>
        <v>0</v>
      </c>
    </row>
    <row r="116" spans="1:6" x14ac:dyDescent="0.25">
      <c r="A116" s="53" t="s">
        <v>238</v>
      </c>
      <c r="B116" s="11" t="s">
        <v>116</v>
      </c>
      <c r="C116" s="10" t="s">
        <v>14</v>
      </c>
      <c r="D116" s="46" t="s">
        <v>239</v>
      </c>
      <c r="E116" s="13"/>
      <c r="F116" s="14">
        <f t="shared" si="10"/>
        <v>0</v>
      </c>
    </row>
    <row r="117" spans="1:6" x14ac:dyDescent="0.25">
      <c r="A117" s="53" t="s">
        <v>240</v>
      </c>
      <c r="B117" s="11" t="s">
        <v>119</v>
      </c>
      <c r="C117" s="10" t="s">
        <v>14</v>
      </c>
      <c r="D117" s="46" t="s">
        <v>241</v>
      </c>
      <c r="E117" s="13"/>
      <c r="F117" s="14">
        <f t="shared" si="10"/>
        <v>0</v>
      </c>
    </row>
    <row r="118" spans="1:6" x14ac:dyDescent="0.25">
      <c r="A118" s="17"/>
      <c r="B118" s="47" t="s">
        <v>242</v>
      </c>
      <c r="C118" s="17"/>
      <c r="D118" s="18"/>
      <c r="E118" s="19"/>
      <c r="F118" s="20">
        <f>SUM(F112:F117)</f>
        <v>0</v>
      </c>
    </row>
    <row r="119" spans="1:6" x14ac:dyDescent="0.25">
      <c r="A119" s="217"/>
      <c r="B119" s="218"/>
      <c r="C119" s="218"/>
      <c r="D119" s="218"/>
      <c r="E119" s="218"/>
      <c r="F119" s="219"/>
    </row>
    <row r="120" spans="1:6" x14ac:dyDescent="0.25">
      <c r="A120" s="31" t="s">
        <v>243</v>
      </c>
      <c r="B120" s="44" t="s">
        <v>123</v>
      </c>
      <c r="C120" s="10"/>
      <c r="D120" s="12"/>
      <c r="E120" s="13"/>
      <c r="F120" s="55"/>
    </row>
    <row r="121" spans="1:6" x14ac:dyDescent="0.25">
      <c r="A121" s="10" t="s">
        <v>244</v>
      </c>
      <c r="B121" s="11" t="s">
        <v>125</v>
      </c>
      <c r="C121" s="10" t="s">
        <v>14</v>
      </c>
      <c r="D121" s="46" t="s">
        <v>245</v>
      </c>
      <c r="E121" s="13"/>
      <c r="F121" s="14">
        <f>D121*E121</f>
        <v>0</v>
      </c>
    </row>
    <row r="122" spans="1:6" x14ac:dyDescent="0.25">
      <c r="A122" s="10" t="s">
        <v>246</v>
      </c>
      <c r="B122" s="11" t="s">
        <v>128</v>
      </c>
      <c r="C122" s="10" t="s">
        <v>14</v>
      </c>
      <c r="D122" s="12" t="s">
        <v>202</v>
      </c>
      <c r="E122" s="13"/>
      <c r="F122" s="14">
        <f t="shared" ref="F122:F125" si="11">D122*E122</f>
        <v>0</v>
      </c>
    </row>
    <row r="123" spans="1:6" x14ac:dyDescent="0.25">
      <c r="A123" s="10" t="s">
        <v>247</v>
      </c>
      <c r="B123" s="11" t="s">
        <v>130</v>
      </c>
      <c r="C123" s="10" t="s">
        <v>14</v>
      </c>
      <c r="D123" s="46" t="s">
        <v>248</v>
      </c>
      <c r="E123" s="13"/>
      <c r="F123" s="14">
        <f t="shared" si="11"/>
        <v>0</v>
      </c>
    </row>
    <row r="124" spans="1:6" x14ac:dyDescent="0.25">
      <c r="A124" s="10" t="s">
        <v>249</v>
      </c>
      <c r="B124" s="11" t="s">
        <v>250</v>
      </c>
      <c r="C124" s="10" t="s">
        <v>14</v>
      </c>
      <c r="D124" s="46" t="s">
        <v>241</v>
      </c>
      <c r="E124" s="13"/>
      <c r="F124" s="14">
        <f t="shared" si="11"/>
        <v>0</v>
      </c>
    </row>
    <row r="125" spans="1:6" x14ac:dyDescent="0.25">
      <c r="A125" s="10" t="s">
        <v>251</v>
      </c>
      <c r="B125" s="11" t="s">
        <v>134</v>
      </c>
      <c r="C125" s="10" t="s">
        <v>14</v>
      </c>
      <c r="D125" s="12" t="s">
        <v>252</v>
      </c>
      <c r="E125" s="13"/>
      <c r="F125" s="14">
        <f t="shared" si="11"/>
        <v>0</v>
      </c>
    </row>
    <row r="126" spans="1:6" x14ac:dyDescent="0.25">
      <c r="A126" s="17"/>
      <c r="B126" s="17" t="s">
        <v>253</v>
      </c>
      <c r="C126" s="17"/>
      <c r="D126" s="18"/>
      <c r="E126" s="19"/>
      <c r="F126" s="20">
        <f>SUM(F121:F125)</f>
        <v>0</v>
      </c>
    </row>
    <row r="127" spans="1:6" x14ac:dyDescent="0.25">
      <c r="A127" s="220"/>
      <c r="B127" s="221"/>
      <c r="C127" s="221"/>
      <c r="D127" s="221"/>
      <c r="E127" s="221"/>
      <c r="F127" s="222"/>
    </row>
    <row r="128" spans="1:6" x14ac:dyDescent="0.25">
      <c r="A128" s="56" t="s">
        <v>254</v>
      </c>
      <c r="B128" s="223" t="s">
        <v>255</v>
      </c>
      <c r="C128" s="224"/>
      <c r="D128" s="224"/>
      <c r="E128" s="224"/>
      <c r="F128" s="225"/>
    </row>
    <row r="129" spans="1:6" x14ac:dyDescent="0.25">
      <c r="A129" s="57" t="s">
        <v>256</v>
      </c>
      <c r="B129" s="58" t="s">
        <v>257</v>
      </c>
      <c r="C129" s="220"/>
      <c r="D129" s="221"/>
      <c r="E129" s="221"/>
      <c r="F129" s="222"/>
    </row>
    <row r="130" spans="1:6" x14ac:dyDescent="0.25">
      <c r="A130" s="59" t="s">
        <v>258</v>
      </c>
      <c r="B130" s="60" t="s">
        <v>259</v>
      </c>
      <c r="C130" s="59" t="s">
        <v>260</v>
      </c>
      <c r="D130" s="59">
        <v>0</v>
      </c>
      <c r="E130" s="59"/>
      <c r="F130" s="61">
        <f>D130*E130</f>
        <v>0</v>
      </c>
    </row>
    <row r="131" spans="1:6" x14ac:dyDescent="0.25">
      <c r="A131" s="59" t="s">
        <v>261</v>
      </c>
      <c r="B131" s="60" t="s">
        <v>262</v>
      </c>
      <c r="C131" s="59" t="s">
        <v>260</v>
      </c>
      <c r="D131" s="59">
        <v>0</v>
      </c>
      <c r="E131" s="59"/>
      <c r="F131" s="61">
        <f t="shared" ref="F131:F132" si="12">D131*E131</f>
        <v>0</v>
      </c>
    </row>
    <row r="132" spans="1:6" x14ac:dyDescent="0.25">
      <c r="A132" s="59" t="s">
        <v>263</v>
      </c>
      <c r="B132" s="60" t="s">
        <v>264</v>
      </c>
      <c r="C132" s="59" t="s">
        <v>260</v>
      </c>
      <c r="D132" s="59">
        <v>0</v>
      </c>
      <c r="E132" s="59"/>
      <c r="F132" s="61">
        <f t="shared" si="12"/>
        <v>0</v>
      </c>
    </row>
    <row r="133" spans="1:6" x14ac:dyDescent="0.25">
      <c r="A133" s="57" t="s">
        <v>265</v>
      </c>
      <c r="B133" s="58" t="s">
        <v>266</v>
      </c>
      <c r="C133" s="220"/>
      <c r="D133" s="221"/>
      <c r="E133" s="221"/>
      <c r="F133" s="222"/>
    </row>
    <row r="134" spans="1:6" x14ac:dyDescent="0.25">
      <c r="A134" s="59" t="s">
        <v>258</v>
      </c>
      <c r="B134" s="60" t="s">
        <v>267</v>
      </c>
      <c r="C134" s="59" t="s">
        <v>268</v>
      </c>
      <c r="D134" s="59">
        <v>0</v>
      </c>
      <c r="E134" s="59"/>
      <c r="F134" s="61">
        <f>D134*E134</f>
        <v>0</v>
      </c>
    </row>
    <row r="135" spans="1:6" x14ac:dyDescent="0.25">
      <c r="A135" s="57" t="s">
        <v>269</v>
      </c>
      <c r="B135" s="58" t="s">
        <v>270</v>
      </c>
      <c r="C135" s="220"/>
      <c r="D135" s="221"/>
      <c r="E135" s="221"/>
      <c r="F135" s="222"/>
    </row>
    <row r="136" spans="1:6" x14ac:dyDescent="0.25">
      <c r="A136" s="59" t="s">
        <v>271</v>
      </c>
      <c r="B136" s="60" t="s">
        <v>272</v>
      </c>
      <c r="C136" s="62" t="s">
        <v>94</v>
      </c>
      <c r="D136" s="59">
        <v>0</v>
      </c>
      <c r="E136" s="59"/>
      <c r="F136" s="61">
        <f>D136*E136</f>
        <v>0</v>
      </c>
    </row>
    <row r="137" spans="1:6" x14ac:dyDescent="0.25">
      <c r="A137" s="59" t="s">
        <v>273</v>
      </c>
      <c r="B137" s="60" t="s">
        <v>274</v>
      </c>
      <c r="C137" s="62" t="s">
        <v>94</v>
      </c>
      <c r="D137" s="59">
        <v>0</v>
      </c>
      <c r="E137" s="59"/>
      <c r="F137" s="61">
        <f t="shared" ref="F137:F140" si="13">D137*E137</f>
        <v>0</v>
      </c>
    </row>
    <row r="138" spans="1:6" x14ac:dyDescent="0.25">
      <c r="A138" s="59" t="s">
        <v>275</v>
      </c>
      <c r="B138" s="60" t="s">
        <v>276</v>
      </c>
      <c r="C138" s="62" t="s">
        <v>94</v>
      </c>
      <c r="D138" s="59">
        <v>0</v>
      </c>
      <c r="E138" s="59"/>
      <c r="F138" s="61">
        <f t="shared" si="13"/>
        <v>0</v>
      </c>
    </row>
    <row r="139" spans="1:6" x14ac:dyDescent="0.25">
      <c r="A139" s="59" t="s">
        <v>277</v>
      </c>
      <c r="B139" s="60" t="s">
        <v>278</v>
      </c>
      <c r="C139" s="59" t="s">
        <v>260</v>
      </c>
      <c r="D139" s="59">
        <v>60</v>
      </c>
      <c r="E139" s="59"/>
      <c r="F139" s="61">
        <f t="shared" si="13"/>
        <v>0</v>
      </c>
    </row>
    <row r="140" spans="1:6" x14ac:dyDescent="0.25">
      <c r="A140" s="59" t="s">
        <v>279</v>
      </c>
      <c r="B140" s="60" t="s">
        <v>280</v>
      </c>
      <c r="C140" s="59" t="s">
        <v>260</v>
      </c>
      <c r="D140" s="59">
        <v>68</v>
      </c>
      <c r="E140" s="59"/>
      <c r="F140" s="61">
        <f t="shared" si="13"/>
        <v>0</v>
      </c>
    </row>
    <row r="141" spans="1:6" x14ac:dyDescent="0.25">
      <c r="A141" s="57" t="s">
        <v>281</v>
      </c>
      <c r="B141" s="58" t="s">
        <v>282</v>
      </c>
      <c r="C141" s="226"/>
      <c r="D141" s="227"/>
      <c r="E141" s="227"/>
      <c r="F141" s="228"/>
    </row>
    <row r="142" spans="1:6" x14ac:dyDescent="0.25">
      <c r="A142" s="59" t="s">
        <v>283</v>
      </c>
      <c r="B142" s="60" t="s">
        <v>284</v>
      </c>
      <c r="C142" s="62" t="s">
        <v>94</v>
      </c>
      <c r="D142" s="59">
        <v>0</v>
      </c>
      <c r="E142" s="59"/>
      <c r="F142" s="61">
        <f>D142*E142</f>
        <v>0</v>
      </c>
    </row>
    <row r="143" spans="1:6" x14ac:dyDescent="0.25">
      <c r="A143" s="59" t="s">
        <v>285</v>
      </c>
      <c r="B143" s="60" t="s">
        <v>286</v>
      </c>
      <c r="C143" s="62" t="s">
        <v>94</v>
      </c>
      <c r="D143" s="59">
        <v>0</v>
      </c>
      <c r="E143" s="59"/>
      <c r="F143" s="61">
        <f t="shared" ref="F143:F149" si="14">D143*E143</f>
        <v>0</v>
      </c>
    </row>
    <row r="144" spans="1:6" x14ac:dyDescent="0.25">
      <c r="A144" s="59" t="s">
        <v>287</v>
      </c>
      <c r="B144" s="60" t="s">
        <v>288</v>
      </c>
      <c r="C144" s="62" t="s">
        <v>94</v>
      </c>
      <c r="D144" s="59">
        <v>0</v>
      </c>
      <c r="E144" s="59"/>
      <c r="F144" s="61">
        <f t="shared" si="14"/>
        <v>0</v>
      </c>
    </row>
    <row r="145" spans="1:6" x14ac:dyDescent="0.25">
      <c r="A145" s="59" t="s">
        <v>289</v>
      </c>
      <c r="B145" s="60" t="s">
        <v>290</v>
      </c>
      <c r="C145" s="62" t="s">
        <v>94</v>
      </c>
      <c r="D145" s="59">
        <v>0</v>
      </c>
      <c r="E145" s="59"/>
      <c r="F145" s="61">
        <f t="shared" si="14"/>
        <v>0</v>
      </c>
    </row>
    <row r="146" spans="1:6" x14ac:dyDescent="0.25">
      <c r="A146" s="59" t="s">
        <v>291</v>
      </c>
      <c r="B146" s="60" t="s">
        <v>292</v>
      </c>
      <c r="C146" s="62" t="s">
        <v>94</v>
      </c>
      <c r="D146" s="59">
        <v>0</v>
      </c>
      <c r="E146" s="59"/>
      <c r="F146" s="61">
        <f t="shared" si="14"/>
        <v>0</v>
      </c>
    </row>
    <row r="147" spans="1:6" x14ac:dyDescent="0.25">
      <c r="A147" s="59" t="s">
        <v>293</v>
      </c>
      <c r="B147" s="60" t="s">
        <v>294</v>
      </c>
      <c r="C147" s="62" t="s">
        <v>94</v>
      </c>
      <c r="D147" s="59">
        <v>0</v>
      </c>
      <c r="E147" s="59"/>
      <c r="F147" s="61">
        <f>D147*E147</f>
        <v>0</v>
      </c>
    </row>
    <row r="148" spans="1:6" x14ac:dyDescent="0.25">
      <c r="A148" s="59" t="s">
        <v>295</v>
      </c>
      <c r="B148" s="60" t="s">
        <v>296</v>
      </c>
      <c r="C148" s="62" t="s">
        <v>94</v>
      </c>
      <c r="D148" s="59">
        <v>0</v>
      </c>
      <c r="E148" s="59"/>
      <c r="F148" s="61">
        <f t="shared" si="14"/>
        <v>0</v>
      </c>
    </row>
    <row r="149" spans="1:6" x14ac:dyDescent="0.25">
      <c r="A149" s="59" t="s">
        <v>297</v>
      </c>
      <c r="B149" s="60" t="s">
        <v>298</v>
      </c>
      <c r="C149" s="62" t="s">
        <v>94</v>
      </c>
      <c r="D149" s="59">
        <v>0</v>
      </c>
      <c r="E149" s="59"/>
      <c r="F149" s="61">
        <f t="shared" si="14"/>
        <v>0</v>
      </c>
    </row>
    <row r="150" spans="1:6" x14ac:dyDescent="0.25">
      <c r="A150" s="57" t="s">
        <v>299</v>
      </c>
      <c r="B150" s="58" t="s">
        <v>300</v>
      </c>
      <c r="C150" s="220"/>
      <c r="D150" s="221"/>
      <c r="E150" s="221"/>
      <c r="F150" s="222"/>
    </row>
    <row r="151" spans="1:6" x14ac:dyDescent="0.25">
      <c r="A151" s="59" t="s">
        <v>301</v>
      </c>
      <c r="B151" s="60" t="s">
        <v>302</v>
      </c>
      <c r="C151" s="62" t="s">
        <v>94</v>
      </c>
      <c r="D151" s="59">
        <v>0</v>
      </c>
      <c r="E151" s="59"/>
      <c r="F151" s="61">
        <f>D151*E151</f>
        <v>0</v>
      </c>
    </row>
    <row r="152" spans="1:6" x14ac:dyDescent="0.25">
      <c r="A152" s="59" t="s">
        <v>303</v>
      </c>
      <c r="B152" s="60" t="s">
        <v>304</v>
      </c>
      <c r="C152" s="62" t="s">
        <v>94</v>
      </c>
      <c r="D152" s="59">
        <v>0</v>
      </c>
      <c r="E152" s="59"/>
      <c r="F152" s="61">
        <f t="shared" ref="F152:F155" si="15">D152*E152</f>
        <v>0</v>
      </c>
    </row>
    <row r="153" spans="1:6" x14ac:dyDescent="0.25">
      <c r="A153" s="59" t="s">
        <v>305</v>
      </c>
      <c r="B153" s="60" t="s">
        <v>306</v>
      </c>
      <c r="C153" s="59" t="s">
        <v>268</v>
      </c>
      <c r="D153" s="59">
        <v>0</v>
      </c>
      <c r="E153" s="59"/>
      <c r="F153" s="61">
        <f t="shared" si="15"/>
        <v>0</v>
      </c>
    </row>
    <row r="154" spans="1:6" x14ac:dyDescent="0.25">
      <c r="A154" s="59" t="s">
        <v>307</v>
      </c>
      <c r="B154" s="60" t="s">
        <v>308</v>
      </c>
      <c r="C154" s="59" t="s">
        <v>11</v>
      </c>
      <c r="D154" s="59">
        <v>0</v>
      </c>
      <c r="E154" s="59"/>
      <c r="F154" s="61">
        <f t="shared" si="15"/>
        <v>0</v>
      </c>
    </row>
    <row r="155" spans="1:6" ht="46" x14ac:dyDescent="0.25">
      <c r="A155" s="59" t="s">
        <v>309</v>
      </c>
      <c r="B155" s="63" t="s">
        <v>310</v>
      </c>
      <c r="C155" s="59" t="s">
        <v>11</v>
      </c>
      <c r="D155" s="59">
        <v>0</v>
      </c>
      <c r="E155" s="59"/>
      <c r="F155" s="61">
        <f t="shared" si="15"/>
        <v>0</v>
      </c>
    </row>
    <row r="156" spans="1:6" x14ac:dyDescent="0.25">
      <c r="A156" s="64"/>
      <c r="B156" s="65" t="s">
        <v>311</v>
      </c>
      <c r="C156" s="66"/>
      <c r="D156" s="66"/>
      <c r="E156" s="66"/>
      <c r="F156" s="67">
        <f>F130+F131+F132+F134+F136+F137+F138+F139+F140++F142+F143+F144+F146+F145+F147+F148+F149+F151+F152+F153+F154+F155</f>
        <v>0</v>
      </c>
    </row>
    <row r="157" spans="1:6" x14ac:dyDescent="0.25">
      <c r="A157" s="217"/>
      <c r="B157" s="218"/>
      <c r="C157" s="218"/>
      <c r="D157" s="218"/>
      <c r="E157" s="218"/>
      <c r="F157" s="219"/>
    </row>
    <row r="158" spans="1:6" x14ac:dyDescent="0.25">
      <c r="A158" s="25" t="s">
        <v>312</v>
      </c>
      <c r="B158" s="48" t="s">
        <v>313</v>
      </c>
      <c r="C158" s="27"/>
      <c r="D158" s="28"/>
      <c r="E158" s="29"/>
      <c r="F158" s="30"/>
    </row>
    <row r="159" spans="1:6" x14ac:dyDescent="0.25">
      <c r="A159" s="10" t="s">
        <v>314</v>
      </c>
      <c r="B159" s="11" t="s">
        <v>315</v>
      </c>
      <c r="C159" s="45" t="s">
        <v>226</v>
      </c>
      <c r="D159" s="46" t="s">
        <v>223</v>
      </c>
      <c r="E159" s="13"/>
      <c r="F159" s="14">
        <f>D159*E159</f>
        <v>0</v>
      </c>
    </row>
    <row r="160" spans="1:6" x14ac:dyDescent="0.25">
      <c r="A160" s="10" t="s">
        <v>316</v>
      </c>
      <c r="B160" s="11" t="s">
        <v>317</v>
      </c>
      <c r="C160" s="45" t="s">
        <v>226</v>
      </c>
      <c r="D160" s="46" t="s">
        <v>205</v>
      </c>
      <c r="E160" s="13"/>
      <c r="F160" s="14">
        <f t="shared" ref="F160:F168" si="16">D160*E160</f>
        <v>0</v>
      </c>
    </row>
    <row r="161" spans="1:6" x14ac:dyDescent="0.25">
      <c r="A161" s="10" t="s">
        <v>318</v>
      </c>
      <c r="B161" s="11" t="s">
        <v>319</v>
      </c>
      <c r="C161" s="45" t="s">
        <v>226</v>
      </c>
      <c r="D161" s="46" t="s">
        <v>95</v>
      </c>
      <c r="E161" s="13"/>
      <c r="F161" s="14">
        <f t="shared" si="16"/>
        <v>0</v>
      </c>
    </row>
    <row r="162" spans="1:6" x14ac:dyDescent="0.25">
      <c r="A162" s="10" t="s">
        <v>320</v>
      </c>
      <c r="B162" s="11" t="s">
        <v>321</v>
      </c>
      <c r="C162" s="45" t="s">
        <v>82</v>
      </c>
      <c r="D162" s="46" t="s">
        <v>322</v>
      </c>
      <c r="E162" s="13"/>
      <c r="F162" s="14">
        <f t="shared" si="16"/>
        <v>0</v>
      </c>
    </row>
    <row r="163" spans="1:6" x14ac:dyDescent="0.25">
      <c r="A163" s="10" t="s">
        <v>323</v>
      </c>
      <c r="B163" s="11" t="s">
        <v>324</v>
      </c>
      <c r="C163" s="45" t="s">
        <v>82</v>
      </c>
      <c r="D163" s="46" t="s">
        <v>325</v>
      </c>
      <c r="E163" s="13"/>
      <c r="F163" s="14">
        <f t="shared" si="16"/>
        <v>0</v>
      </c>
    </row>
    <row r="164" spans="1:6" x14ac:dyDescent="0.25">
      <c r="A164" s="10" t="s">
        <v>326</v>
      </c>
      <c r="B164" s="11" t="s">
        <v>327</v>
      </c>
      <c r="C164" s="45" t="s">
        <v>82</v>
      </c>
      <c r="D164" s="46" t="s">
        <v>322</v>
      </c>
      <c r="E164" s="13"/>
      <c r="F164" s="14">
        <f t="shared" si="16"/>
        <v>0</v>
      </c>
    </row>
    <row r="165" spans="1:6" ht="46" x14ac:dyDescent="0.25">
      <c r="A165" s="10" t="s">
        <v>328</v>
      </c>
      <c r="B165" s="11" t="s">
        <v>329</v>
      </c>
      <c r="C165" s="45" t="s">
        <v>226</v>
      </c>
      <c r="D165" s="46" t="s">
        <v>205</v>
      </c>
      <c r="E165" s="13"/>
      <c r="F165" s="14">
        <f t="shared" si="16"/>
        <v>0</v>
      </c>
    </row>
    <row r="166" spans="1:6" x14ac:dyDescent="0.25">
      <c r="A166" s="10" t="s">
        <v>330</v>
      </c>
      <c r="B166" s="11" t="s">
        <v>331</v>
      </c>
      <c r="C166" s="45" t="s">
        <v>11</v>
      </c>
      <c r="D166" s="68" t="s">
        <v>205</v>
      </c>
      <c r="E166" s="13"/>
      <c r="F166" s="14">
        <f t="shared" si="16"/>
        <v>0</v>
      </c>
    </row>
    <row r="167" spans="1:6" ht="23" x14ac:dyDescent="0.25">
      <c r="A167" s="10" t="s">
        <v>332</v>
      </c>
      <c r="B167" s="11" t="s">
        <v>613</v>
      </c>
      <c r="C167" s="45" t="s">
        <v>11</v>
      </c>
      <c r="D167" s="68" t="s">
        <v>205</v>
      </c>
      <c r="E167" s="13"/>
      <c r="F167" s="14">
        <f t="shared" si="16"/>
        <v>0</v>
      </c>
    </row>
    <row r="168" spans="1:6" ht="23" x14ac:dyDescent="0.25">
      <c r="A168" s="10" t="s">
        <v>333</v>
      </c>
      <c r="B168" s="11" t="s">
        <v>334</v>
      </c>
      <c r="C168" s="45" t="s">
        <v>11</v>
      </c>
      <c r="D168" s="68" t="s">
        <v>205</v>
      </c>
      <c r="E168" s="13"/>
      <c r="F168" s="14">
        <f t="shared" si="16"/>
        <v>0</v>
      </c>
    </row>
    <row r="169" spans="1:6" x14ac:dyDescent="0.25">
      <c r="A169" s="17"/>
      <c r="B169" s="47" t="s">
        <v>335</v>
      </c>
      <c r="C169" s="17"/>
      <c r="D169" s="18"/>
      <c r="E169" s="19"/>
      <c r="F169" s="20">
        <f>SUM(F159:F168)</f>
        <v>0</v>
      </c>
    </row>
    <row r="170" spans="1:6" x14ac:dyDescent="0.25">
      <c r="A170" s="17"/>
      <c r="B170" s="47" t="s">
        <v>336</v>
      </c>
      <c r="C170" s="17"/>
      <c r="D170" s="18"/>
      <c r="E170" s="19"/>
      <c r="F170" s="20">
        <f>SUM(F169,F126,F118,F109,F99,F89,F81)</f>
        <v>0</v>
      </c>
    </row>
    <row r="171" spans="1:6" x14ac:dyDescent="0.25">
      <c r="A171" s="217"/>
      <c r="B171" s="218"/>
      <c r="C171" s="218"/>
      <c r="D171" s="218"/>
      <c r="E171" s="218"/>
      <c r="F171" s="219"/>
    </row>
    <row r="172" spans="1:6" x14ac:dyDescent="0.25">
      <c r="A172" s="4">
        <v>500</v>
      </c>
      <c r="B172" s="5" t="s">
        <v>337</v>
      </c>
      <c r="C172" s="21"/>
      <c r="D172" s="22"/>
      <c r="E172" s="23"/>
      <c r="F172" s="24"/>
    </row>
    <row r="173" spans="1:6" x14ac:dyDescent="0.25">
      <c r="A173" s="25" t="s">
        <v>338</v>
      </c>
      <c r="B173" s="26" t="s">
        <v>339</v>
      </c>
      <c r="C173" s="27"/>
      <c r="D173" s="28"/>
      <c r="E173" s="29"/>
      <c r="F173" s="30"/>
    </row>
    <row r="174" spans="1:6" ht="23" x14ac:dyDescent="0.25">
      <c r="A174" s="69" t="s">
        <v>340</v>
      </c>
      <c r="B174" s="11" t="s">
        <v>341</v>
      </c>
      <c r="C174" s="10" t="s">
        <v>24</v>
      </c>
      <c r="D174" s="12" t="s">
        <v>342</v>
      </c>
      <c r="E174" s="13"/>
      <c r="F174" s="14">
        <f>D174*E174</f>
        <v>0</v>
      </c>
    </row>
    <row r="175" spans="1:6" x14ac:dyDescent="0.25">
      <c r="A175" s="69" t="s">
        <v>343</v>
      </c>
      <c r="B175" s="11" t="s">
        <v>344</v>
      </c>
      <c r="C175" s="10" t="s">
        <v>24</v>
      </c>
      <c r="D175" s="12" t="s">
        <v>345</v>
      </c>
      <c r="E175" s="13"/>
      <c r="F175" s="14">
        <f t="shared" ref="F175:F178" si="17">D175*E175</f>
        <v>0</v>
      </c>
    </row>
    <row r="176" spans="1:6" x14ac:dyDescent="0.25">
      <c r="A176" s="69" t="s">
        <v>346</v>
      </c>
      <c r="B176" s="11" t="s">
        <v>347</v>
      </c>
      <c r="C176" s="10" t="s">
        <v>24</v>
      </c>
      <c r="D176" s="12" t="s">
        <v>348</v>
      </c>
      <c r="E176" s="13"/>
      <c r="F176" s="14">
        <f t="shared" si="17"/>
        <v>0</v>
      </c>
    </row>
    <row r="177" spans="1:6" x14ac:dyDescent="0.25">
      <c r="A177" s="69" t="s">
        <v>349</v>
      </c>
      <c r="B177" s="11" t="s">
        <v>350</v>
      </c>
      <c r="C177" s="10" t="s">
        <v>24</v>
      </c>
      <c r="D177" s="12" t="s">
        <v>351</v>
      </c>
      <c r="E177" s="13"/>
      <c r="F177" s="14">
        <f t="shared" si="17"/>
        <v>0</v>
      </c>
    </row>
    <row r="178" spans="1:6" x14ac:dyDescent="0.25">
      <c r="A178" s="69" t="s">
        <v>352</v>
      </c>
      <c r="B178" s="11" t="s">
        <v>353</v>
      </c>
      <c r="C178" s="10" t="s">
        <v>11</v>
      </c>
      <c r="D178" s="12" t="s">
        <v>205</v>
      </c>
      <c r="E178" s="13"/>
      <c r="F178" s="14">
        <f t="shared" si="17"/>
        <v>0</v>
      </c>
    </row>
    <row r="179" spans="1:6" x14ac:dyDescent="0.25">
      <c r="A179" s="70"/>
      <c r="B179" s="71" t="s">
        <v>354</v>
      </c>
      <c r="C179" s="72"/>
      <c r="D179" s="73"/>
      <c r="E179" s="19"/>
      <c r="F179" s="20">
        <f>SUM(F174:F178)</f>
        <v>0</v>
      </c>
    </row>
    <row r="180" spans="1:6" x14ac:dyDescent="0.25">
      <c r="A180" s="213"/>
      <c r="B180" s="214"/>
      <c r="C180" s="214"/>
      <c r="D180" s="214"/>
      <c r="E180" s="214"/>
      <c r="F180" s="215"/>
    </row>
    <row r="181" spans="1:6" x14ac:dyDescent="0.25">
      <c r="A181" s="4">
        <v>600</v>
      </c>
      <c r="B181" s="74" t="s">
        <v>355</v>
      </c>
      <c r="C181" s="21"/>
      <c r="D181" s="22"/>
      <c r="E181" s="23"/>
      <c r="F181" s="24"/>
    </row>
    <row r="182" spans="1:6" ht="23" x14ac:dyDescent="0.25">
      <c r="A182" s="69" t="s">
        <v>356</v>
      </c>
      <c r="B182" s="11" t="s">
        <v>357</v>
      </c>
      <c r="C182" s="10" t="s">
        <v>11</v>
      </c>
      <c r="D182" s="12" t="s">
        <v>205</v>
      </c>
      <c r="E182" s="13"/>
      <c r="F182" s="14">
        <f>D182*E182</f>
        <v>0</v>
      </c>
    </row>
    <row r="183" spans="1:6" ht="23" x14ac:dyDescent="0.25">
      <c r="A183" s="69" t="s">
        <v>358</v>
      </c>
      <c r="B183" s="11" t="s">
        <v>359</v>
      </c>
      <c r="C183" s="10" t="s">
        <v>11</v>
      </c>
      <c r="D183" s="12" t="s">
        <v>205</v>
      </c>
      <c r="E183" s="13"/>
      <c r="F183" s="14">
        <f t="shared" ref="F183:F187" si="18">D183*E183</f>
        <v>0</v>
      </c>
    </row>
    <row r="184" spans="1:6" ht="23" x14ac:dyDescent="0.25">
      <c r="A184" s="69" t="s">
        <v>360</v>
      </c>
      <c r="B184" s="11" t="s">
        <v>361</v>
      </c>
      <c r="C184" s="10" t="s">
        <v>14</v>
      </c>
      <c r="D184" s="35" t="s">
        <v>362</v>
      </c>
      <c r="E184" s="13"/>
      <c r="F184" s="14">
        <f t="shared" si="18"/>
        <v>0</v>
      </c>
    </row>
    <row r="185" spans="1:6" x14ac:dyDescent="0.25">
      <c r="A185" s="69" t="s">
        <v>363</v>
      </c>
      <c r="B185" s="11" t="s">
        <v>364</v>
      </c>
      <c r="C185" s="10" t="s">
        <v>82</v>
      </c>
      <c r="D185" s="35" t="s">
        <v>365</v>
      </c>
      <c r="E185" s="13"/>
      <c r="F185" s="14">
        <f t="shared" si="18"/>
        <v>0</v>
      </c>
    </row>
    <row r="186" spans="1:6" x14ac:dyDescent="0.25">
      <c r="A186" s="69" t="s">
        <v>366</v>
      </c>
      <c r="B186" s="11" t="s">
        <v>367</v>
      </c>
      <c r="C186" s="10" t="s">
        <v>11</v>
      </c>
      <c r="D186" s="12" t="s">
        <v>368</v>
      </c>
      <c r="E186" s="13"/>
      <c r="F186" s="14">
        <f t="shared" si="18"/>
        <v>0</v>
      </c>
    </row>
    <row r="187" spans="1:6" x14ac:dyDescent="0.25">
      <c r="A187" s="69" t="s">
        <v>369</v>
      </c>
      <c r="B187" s="11" t="s">
        <v>370</v>
      </c>
      <c r="C187" s="10" t="s">
        <v>371</v>
      </c>
      <c r="D187" s="12" t="s">
        <v>220</v>
      </c>
      <c r="E187" s="13"/>
      <c r="F187" s="14">
        <f t="shared" si="18"/>
        <v>0</v>
      </c>
    </row>
    <row r="188" spans="1:6" x14ac:dyDescent="0.25">
      <c r="A188" s="17"/>
      <c r="B188" s="17" t="s">
        <v>372</v>
      </c>
      <c r="C188" s="17"/>
      <c r="D188" s="18"/>
      <c r="E188" s="19"/>
      <c r="F188" s="20">
        <f>SUM(F182:F187)</f>
        <v>0</v>
      </c>
    </row>
    <row r="189" spans="1:6" x14ac:dyDescent="0.25">
      <c r="A189" s="75"/>
      <c r="B189" s="75" t="s">
        <v>611</v>
      </c>
      <c r="C189" s="76"/>
      <c r="D189" s="77"/>
      <c r="E189" s="78"/>
      <c r="F189" s="79">
        <f>SUM(F188,F179,F170,F68,F11,F156)</f>
        <v>0</v>
      </c>
    </row>
    <row r="190" spans="1:6" x14ac:dyDescent="0.25">
      <c r="A190" s="179" t="s">
        <v>373</v>
      </c>
      <c r="B190" s="179"/>
      <c r="C190" s="179"/>
      <c r="D190" s="179"/>
      <c r="E190" s="179"/>
      <c r="F190" s="179"/>
    </row>
    <row r="191" spans="1:6" x14ac:dyDescent="0.25">
      <c r="A191" s="180"/>
      <c r="B191" s="180"/>
      <c r="C191" s="180"/>
      <c r="D191" s="180"/>
      <c r="E191" s="180"/>
      <c r="F191" s="180"/>
    </row>
    <row r="192" spans="1:6" x14ac:dyDescent="0.25">
      <c r="A192" s="181"/>
      <c r="B192" s="181"/>
      <c r="C192" s="181"/>
      <c r="D192" s="181"/>
      <c r="E192" s="181"/>
      <c r="F192" s="181"/>
    </row>
    <row r="193" spans="1:6" x14ac:dyDescent="0.25">
      <c r="A193" s="80" t="s">
        <v>374</v>
      </c>
      <c r="B193" s="207" t="s">
        <v>375</v>
      </c>
      <c r="C193" s="207"/>
      <c r="D193" s="207"/>
      <c r="E193" s="81"/>
      <c r="F193" s="82"/>
    </row>
    <row r="194" spans="1:6" x14ac:dyDescent="0.25">
      <c r="A194" s="83" t="s">
        <v>2</v>
      </c>
      <c r="B194" s="84" t="s">
        <v>3</v>
      </c>
      <c r="C194" s="84" t="s">
        <v>4</v>
      </c>
      <c r="D194" s="85" t="s">
        <v>5</v>
      </c>
      <c r="E194" s="86" t="s">
        <v>6</v>
      </c>
      <c r="F194" s="87" t="s">
        <v>7</v>
      </c>
    </row>
    <row r="195" spans="1:6" x14ac:dyDescent="0.25">
      <c r="A195" s="88">
        <v>1</v>
      </c>
      <c r="B195" s="89" t="s">
        <v>376</v>
      </c>
      <c r="C195" s="216"/>
      <c r="D195" s="216"/>
      <c r="E195" s="90"/>
      <c r="F195" s="91"/>
    </row>
    <row r="196" spans="1:6" x14ac:dyDescent="0.25">
      <c r="A196" s="92" t="s">
        <v>377</v>
      </c>
      <c r="B196" s="93" t="s">
        <v>378</v>
      </c>
      <c r="C196" s="208"/>
      <c r="D196" s="208"/>
      <c r="E196" s="90"/>
      <c r="F196" s="91"/>
    </row>
    <row r="197" spans="1:6" ht="14" x14ac:dyDescent="0.25">
      <c r="A197" s="94" t="s">
        <v>379</v>
      </c>
      <c r="B197" s="95" t="s">
        <v>380</v>
      </c>
      <c r="C197" s="96" t="s">
        <v>614</v>
      </c>
      <c r="D197" s="97" t="s">
        <v>381</v>
      </c>
      <c r="E197" s="90"/>
      <c r="F197" s="91">
        <f>E197*D197</f>
        <v>0</v>
      </c>
    </row>
    <row r="198" spans="1:6" ht="14" x14ac:dyDescent="0.25">
      <c r="A198" s="94" t="s">
        <v>382</v>
      </c>
      <c r="B198" s="95" t="s">
        <v>383</v>
      </c>
      <c r="C198" s="96" t="s">
        <v>614</v>
      </c>
      <c r="D198" s="97" t="s">
        <v>384</v>
      </c>
      <c r="E198" s="90"/>
      <c r="F198" s="91">
        <f t="shared" ref="F198:F204" si="19">E198*D198</f>
        <v>0</v>
      </c>
    </row>
    <row r="199" spans="1:6" ht="14" x14ac:dyDescent="0.25">
      <c r="A199" s="94" t="s">
        <v>385</v>
      </c>
      <c r="B199" s="98" t="s">
        <v>386</v>
      </c>
      <c r="C199" s="96" t="s">
        <v>614</v>
      </c>
      <c r="D199" s="99" t="s">
        <v>387</v>
      </c>
      <c r="E199" s="90"/>
      <c r="F199" s="91">
        <f t="shared" si="19"/>
        <v>0</v>
      </c>
    </row>
    <row r="200" spans="1:6" ht="14" x14ac:dyDescent="0.25">
      <c r="A200" s="94" t="s">
        <v>388</v>
      </c>
      <c r="B200" s="98" t="s">
        <v>389</v>
      </c>
      <c r="C200" s="96" t="s">
        <v>614</v>
      </c>
      <c r="D200" s="99" t="s">
        <v>390</v>
      </c>
      <c r="E200" s="90"/>
      <c r="F200" s="91">
        <f t="shared" si="19"/>
        <v>0</v>
      </c>
    </row>
    <row r="201" spans="1:6" ht="14" x14ac:dyDescent="0.25">
      <c r="A201" s="94" t="s">
        <v>391</v>
      </c>
      <c r="B201" s="98" t="s">
        <v>392</v>
      </c>
      <c r="C201" s="96" t="s">
        <v>614</v>
      </c>
      <c r="D201" s="99" t="s">
        <v>393</v>
      </c>
      <c r="E201" s="90"/>
      <c r="F201" s="91">
        <f>E201*D201</f>
        <v>0</v>
      </c>
    </row>
    <row r="202" spans="1:6" ht="14" x14ac:dyDescent="0.25">
      <c r="A202" s="94" t="s">
        <v>394</v>
      </c>
      <c r="B202" s="98" t="s">
        <v>395</v>
      </c>
      <c r="C202" s="96" t="s">
        <v>614</v>
      </c>
      <c r="D202" s="99" t="s">
        <v>396</v>
      </c>
      <c r="E202" s="90"/>
      <c r="F202" s="91">
        <f t="shared" si="19"/>
        <v>0</v>
      </c>
    </row>
    <row r="203" spans="1:6" ht="14" x14ac:dyDescent="0.25">
      <c r="A203" s="94" t="s">
        <v>397</v>
      </c>
      <c r="B203" s="98" t="s">
        <v>398</v>
      </c>
      <c r="C203" s="96" t="s">
        <v>614</v>
      </c>
      <c r="D203" s="99" t="s">
        <v>399</v>
      </c>
      <c r="E203" s="90"/>
      <c r="F203" s="91">
        <f t="shared" si="19"/>
        <v>0</v>
      </c>
    </row>
    <row r="204" spans="1:6" ht="14" x14ac:dyDescent="0.25">
      <c r="A204" s="94" t="s">
        <v>400</v>
      </c>
      <c r="B204" s="11" t="s">
        <v>163</v>
      </c>
      <c r="C204" s="96" t="s">
        <v>614</v>
      </c>
      <c r="D204" s="99" t="s">
        <v>401</v>
      </c>
      <c r="E204" s="90"/>
      <c r="F204" s="91">
        <f t="shared" si="19"/>
        <v>0</v>
      </c>
    </row>
    <row r="205" spans="1:6" ht="12" x14ac:dyDescent="0.25">
      <c r="A205" s="191" t="s">
        <v>402</v>
      </c>
      <c r="B205" s="191"/>
      <c r="C205" s="191"/>
      <c r="D205" s="191"/>
      <c r="E205" s="100"/>
      <c r="F205" s="101">
        <f>SUM(F197:F204)</f>
        <v>0</v>
      </c>
    </row>
    <row r="206" spans="1:6" ht="12" x14ac:dyDescent="0.25">
      <c r="A206" s="192"/>
      <c r="B206" s="193"/>
      <c r="C206" s="193"/>
      <c r="D206" s="193"/>
      <c r="E206" s="193"/>
      <c r="F206" s="194"/>
    </row>
    <row r="207" spans="1:6" x14ac:dyDescent="0.25">
      <c r="A207" s="102" t="s">
        <v>403</v>
      </c>
      <c r="B207" s="103" t="s">
        <v>404</v>
      </c>
      <c r="C207" s="209"/>
      <c r="D207" s="209"/>
      <c r="E207" s="90"/>
      <c r="F207" s="91"/>
    </row>
    <row r="208" spans="1:6" ht="14" x14ac:dyDescent="0.25">
      <c r="A208" s="96" t="s">
        <v>405</v>
      </c>
      <c r="B208" s="98" t="s">
        <v>406</v>
      </c>
      <c r="C208" s="96" t="s">
        <v>614</v>
      </c>
      <c r="D208" s="99" t="s">
        <v>407</v>
      </c>
      <c r="E208" s="90"/>
      <c r="F208" s="91">
        <f>E208*D208</f>
        <v>0</v>
      </c>
    </row>
    <row r="209" spans="1:6" ht="14" x14ac:dyDescent="0.25">
      <c r="A209" s="96" t="s">
        <v>408</v>
      </c>
      <c r="B209" s="104" t="s">
        <v>409</v>
      </c>
      <c r="C209" s="96" t="s">
        <v>614</v>
      </c>
      <c r="D209" s="99" t="s">
        <v>410</v>
      </c>
      <c r="E209" s="90"/>
      <c r="F209" s="91">
        <f t="shared" ref="F209:F211" si="20">E209*D209</f>
        <v>0</v>
      </c>
    </row>
    <row r="210" spans="1:6" ht="14" x14ac:dyDescent="0.25">
      <c r="A210" s="105" t="s">
        <v>411</v>
      </c>
      <c r="B210" s="95" t="s">
        <v>412</v>
      </c>
      <c r="C210" s="96" t="s">
        <v>614</v>
      </c>
      <c r="D210" s="106" t="s">
        <v>413</v>
      </c>
      <c r="E210" s="90"/>
      <c r="F210" s="91">
        <f t="shared" si="20"/>
        <v>0</v>
      </c>
    </row>
    <row r="211" spans="1:6" ht="14" x14ac:dyDescent="0.25">
      <c r="A211" s="105" t="s">
        <v>411</v>
      </c>
      <c r="B211" s="95" t="s">
        <v>414</v>
      </c>
      <c r="C211" s="96" t="s">
        <v>614</v>
      </c>
      <c r="D211" s="106" t="s">
        <v>415</v>
      </c>
      <c r="E211" s="90"/>
      <c r="F211" s="91">
        <f t="shared" si="20"/>
        <v>0</v>
      </c>
    </row>
    <row r="212" spans="1:6" ht="12" x14ac:dyDescent="0.25">
      <c r="A212" s="191" t="s">
        <v>402</v>
      </c>
      <c r="B212" s="191"/>
      <c r="C212" s="191"/>
      <c r="D212" s="191"/>
      <c r="E212" s="100"/>
      <c r="F212" s="101">
        <f>SUM(F208:F211)</f>
        <v>0</v>
      </c>
    </row>
    <row r="213" spans="1:6" ht="12" x14ac:dyDescent="0.25">
      <c r="A213" s="192"/>
      <c r="B213" s="193"/>
      <c r="C213" s="193"/>
      <c r="D213" s="193"/>
      <c r="E213" s="193"/>
      <c r="F213" s="194"/>
    </row>
    <row r="214" spans="1:6" ht="12" x14ac:dyDescent="0.25">
      <c r="A214" s="92" t="s">
        <v>416</v>
      </c>
      <c r="B214" s="107" t="s">
        <v>417</v>
      </c>
      <c r="C214" s="108"/>
      <c r="D214" s="109"/>
      <c r="E214" s="90"/>
      <c r="F214" s="91"/>
    </row>
    <row r="215" spans="1:6" ht="14" x14ac:dyDescent="0.25">
      <c r="A215" s="105" t="s">
        <v>418</v>
      </c>
      <c r="B215" s="110" t="s">
        <v>419</v>
      </c>
      <c r="C215" s="96" t="s">
        <v>614</v>
      </c>
      <c r="D215" s="97" t="s">
        <v>420</v>
      </c>
      <c r="E215" s="90"/>
      <c r="F215" s="91">
        <f>E215*D215</f>
        <v>0</v>
      </c>
    </row>
    <row r="216" spans="1:6" ht="12" x14ac:dyDescent="0.25">
      <c r="A216" s="191" t="s">
        <v>402</v>
      </c>
      <c r="B216" s="191"/>
      <c r="C216" s="191"/>
      <c r="D216" s="191"/>
      <c r="E216" s="100"/>
      <c r="F216" s="101">
        <f>F215</f>
        <v>0</v>
      </c>
    </row>
    <row r="217" spans="1:6" ht="12" x14ac:dyDescent="0.25">
      <c r="A217" s="192"/>
      <c r="B217" s="193"/>
      <c r="C217" s="193"/>
      <c r="D217" s="193"/>
      <c r="E217" s="193"/>
      <c r="F217" s="194"/>
    </row>
    <row r="218" spans="1:6" x14ac:dyDescent="0.25">
      <c r="A218" s="92">
        <v>2</v>
      </c>
      <c r="B218" s="93" t="s">
        <v>421</v>
      </c>
      <c r="C218" s="210"/>
      <c r="D218" s="210"/>
      <c r="E218" s="90"/>
      <c r="F218" s="91"/>
    </row>
    <row r="219" spans="1:6" x14ac:dyDescent="0.25">
      <c r="A219" s="92" t="s">
        <v>422</v>
      </c>
      <c r="B219" s="93" t="s">
        <v>423</v>
      </c>
      <c r="C219" s="105"/>
      <c r="D219" s="106"/>
      <c r="E219" s="90"/>
      <c r="F219" s="91"/>
    </row>
    <row r="220" spans="1:6" x14ac:dyDescent="0.25">
      <c r="A220" s="105" t="s">
        <v>424</v>
      </c>
      <c r="B220" s="95" t="s">
        <v>425</v>
      </c>
      <c r="C220" s="105" t="s">
        <v>14</v>
      </c>
      <c r="D220" s="106" t="s">
        <v>426</v>
      </c>
      <c r="E220" s="90"/>
      <c r="F220" s="91">
        <f>E220*D220</f>
        <v>0</v>
      </c>
    </row>
    <row r="221" spans="1:6" x14ac:dyDescent="0.25">
      <c r="A221" s="105" t="s">
        <v>427</v>
      </c>
      <c r="B221" s="95" t="s">
        <v>428</v>
      </c>
      <c r="C221" s="105" t="s">
        <v>14</v>
      </c>
      <c r="D221" s="106" t="s">
        <v>429</v>
      </c>
      <c r="E221" s="90"/>
      <c r="F221" s="91">
        <f t="shared" ref="F221:F223" si="21">E221*D221</f>
        <v>0</v>
      </c>
    </row>
    <row r="222" spans="1:6" x14ac:dyDescent="0.25">
      <c r="A222" s="105" t="s">
        <v>430</v>
      </c>
      <c r="B222" s="95" t="s">
        <v>431</v>
      </c>
      <c r="C222" s="105" t="s">
        <v>14</v>
      </c>
      <c r="D222" s="106" t="s">
        <v>432</v>
      </c>
      <c r="E222" s="90"/>
      <c r="F222" s="91">
        <f t="shared" si="21"/>
        <v>0</v>
      </c>
    </row>
    <row r="223" spans="1:6" x14ac:dyDescent="0.25">
      <c r="A223" s="105" t="s">
        <v>433</v>
      </c>
      <c r="B223" s="95" t="s">
        <v>434</v>
      </c>
      <c r="C223" s="105" t="s">
        <v>14</v>
      </c>
      <c r="D223" s="106" t="s">
        <v>435</v>
      </c>
      <c r="E223" s="90"/>
      <c r="F223" s="91">
        <f t="shared" si="21"/>
        <v>0</v>
      </c>
    </row>
    <row r="224" spans="1:6" ht="12" x14ac:dyDescent="0.25">
      <c r="A224" s="191" t="s">
        <v>402</v>
      </c>
      <c r="B224" s="191"/>
      <c r="C224" s="191"/>
      <c r="D224" s="191"/>
      <c r="E224" s="100"/>
      <c r="F224" s="101">
        <f>SUM(F220:F223)</f>
        <v>0</v>
      </c>
    </row>
    <row r="225" spans="1:6" ht="12" x14ac:dyDescent="0.25">
      <c r="A225" s="211"/>
      <c r="B225" s="212"/>
      <c r="C225" s="212"/>
      <c r="D225" s="212"/>
      <c r="E225" s="212"/>
      <c r="F225" s="212"/>
    </row>
    <row r="226" spans="1:6" x14ac:dyDescent="0.25">
      <c r="A226" s="92" t="s">
        <v>436</v>
      </c>
      <c r="B226" s="93" t="s">
        <v>91</v>
      </c>
      <c r="C226" s="105"/>
      <c r="D226" s="106"/>
      <c r="E226" s="90"/>
      <c r="F226" s="111"/>
    </row>
    <row r="227" spans="1:6" x14ac:dyDescent="0.25">
      <c r="A227" s="105" t="s">
        <v>437</v>
      </c>
      <c r="B227" s="95" t="s">
        <v>438</v>
      </c>
      <c r="C227" s="105" t="s">
        <v>94</v>
      </c>
      <c r="D227" s="106" t="s">
        <v>205</v>
      </c>
      <c r="E227" s="90"/>
      <c r="F227" s="91">
        <f>E227*D227</f>
        <v>0</v>
      </c>
    </row>
    <row r="228" spans="1:6" x14ac:dyDescent="0.25">
      <c r="A228" s="105"/>
      <c r="B228" s="95" t="s">
        <v>439</v>
      </c>
      <c r="C228" s="105" t="s">
        <v>94</v>
      </c>
      <c r="D228" s="106" t="s">
        <v>223</v>
      </c>
      <c r="E228" s="90"/>
      <c r="F228" s="91">
        <f t="shared" ref="F228:F229" si="22">E228*D228</f>
        <v>0</v>
      </c>
    </row>
    <row r="229" spans="1:6" x14ac:dyDescent="0.25">
      <c r="A229" s="105" t="s">
        <v>440</v>
      </c>
      <c r="B229" s="95" t="s">
        <v>441</v>
      </c>
      <c r="C229" s="105" t="s">
        <v>94</v>
      </c>
      <c r="D229" s="106" t="s">
        <v>205</v>
      </c>
      <c r="E229" s="90"/>
      <c r="F229" s="91">
        <f t="shared" si="22"/>
        <v>0</v>
      </c>
    </row>
    <row r="230" spans="1:6" ht="12" x14ac:dyDescent="0.25">
      <c r="A230" s="191" t="s">
        <v>402</v>
      </c>
      <c r="B230" s="191"/>
      <c r="C230" s="191"/>
      <c r="D230" s="191"/>
      <c r="E230" s="100"/>
      <c r="F230" s="101">
        <f>SUM(F227:F229)</f>
        <v>0</v>
      </c>
    </row>
    <row r="231" spans="1:6" ht="12" x14ac:dyDescent="0.25">
      <c r="A231" s="192"/>
      <c r="B231" s="193"/>
      <c r="C231" s="193"/>
      <c r="D231" s="193"/>
      <c r="E231" s="193"/>
      <c r="F231" s="194"/>
    </row>
    <row r="232" spans="1:6" x14ac:dyDescent="0.25">
      <c r="A232" s="92" t="s">
        <v>442</v>
      </c>
      <c r="B232" s="93" t="s">
        <v>443</v>
      </c>
      <c r="C232" s="195"/>
      <c r="D232" s="195"/>
      <c r="E232" s="90"/>
      <c r="F232" s="91"/>
    </row>
    <row r="233" spans="1:6" x14ac:dyDescent="0.25">
      <c r="A233" s="105" t="s">
        <v>444</v>
      </c>
      <c r="B233" s="95" t="s">
        <v>445</v>
      </c>
      <c r="C233" s="105" t="s">
        <v>14</v>
      </c>
      <c r="D233" s="106" t="s">
        <v>446</v>
      </c>
      <c r="E233" s="90"/>
      <c r="F233" s="91">
        <f>E233*D233</f>
        <v>0</v>
      </c>
    </row>
    <row r="234" spans="1:6" x14ac:dyDescent="0.25">
      <c r="A234" s="105" t="s">
        <v>447</v>
      </c>
      <c r="B234" s="95" t="s">
        <v>448</v>
      </c>
      <c r="C234" s="105" t="s">
        <v>14</v>
      </c>
      <c r="D234" s="106" t="s">
        <v>446</v>
      </c>
      <c r="E234" s="90"/>
      <c r="F234" s="91">
        <f t="shared" ref="F234:F235" si="23">E234*D234</f>
        <v>0</v>
      </c>
    </row>
    <row r="235" spans="1:6" x14ac:dyDescent="0.25">
      <c r="A235" s="105" t="s">
        <v>449</v>
      </c>
      <c r="B235" s="95" t="s">
        <v>450</v>
      </c>
      <c r="C235" s="105" t="s">
        <v>14</v>
      </c>
      <c r="D235" s="106" t="s">
        <v>451</v>
      </c>
      <c r="E235" s="90"/>
      <c r="F235" s="91">
        <f t="shared" si="23"/>
        <v>0</v>
      </c>
    </row>
    <row r="236" spans="1:6" ht="12" x14ac:dyDescent="0.25">
      <c r="A236" s="191" t="s">
        <v>402</v>
      </c>
      <c r="B236" s="191"/>
      <c r="C236" s="191"/>
      <c r="D236" s="191"/>
      <c r="E236" s="100"/>
      <c r="F236" s="101">
        <f>SUM(F233:F235)</f>
        <v>0</v>
      </c>
    </row>
    <row r="237" spans="1:6" ht="12" x14ac:dyDescent="0.25">
      <c r="A237" s="192"/>
      <c r="B237" s="193"/>
      <c r="C237" s="193"/>
      <c r="D237" s="193"/>
      <c r="E237" s="193"/>
      <c r="F237" s="194"/>
    </row>
    <row r="238" spans="1:6" x14ac:dyDescent="0.25">
      <c r="A238" s="92" t="s">
        <v>452</v>
      </c>
      <c r="B238" s="93" t="s">
        <v>453</v>
      </c>
      <c r="C238" s="195"/>
      <c r="D238" s="195"/>
      <c r="E238" s="90"/>
      <c r="F238" s="91"/>
    </row>
    <row r="239" spans="1:6" x14ac:dyDescent="0.25">
      <c r="A239" s="105" t="s">
        <v>454</v>
      </c>
      <c r="B239" s="95" t="s">
        <v>455</v>
      </c>
      <c r="C239" s="105" t="s">
        <v>11</v>
      </c>
      <c r="D239" s="106" t="s">
        <v>205</v>
      </c>
      <c r="E239" s="90"/>
      <c r="F239" s="91">
        <f>E239*D239</f>
        <v>0</v>
      </c>
    </row>
    <row r="240" spans="1:6" ht="23" x14ac:dyDescent="0.25">
      <c r="A240" s="105" t="s">
        <v>456</v>
      </c>
      <c r="B240" s="95" t="s">
        <v>457</v>
      </c>
      <c r="C240" s="105" t="s">
        <v>11</v>
      </c>
      <c r="D240" s="106" t="s">
        <v>205</v>
      </c>
      <c r="E240" s="90"/>
      <c r="F240" s="91">
        <f t="shared" ref="F240:F246" si="24">E240*D240</f>
        <v>0</v>
      </c>
    </row>
    <row r="241" spans="1:6" x14ac:dyDescent="0.25">
      <c r="A241" s="105" t="s">
        <v>458</v>
      </c>
      <c r="B241" s="95" t="s">
        <v>459</v>
      </c>
      <c r="C241" s="105" t="s">
        <v>460</v>
      </c>
      <c r="D241" s="106" t="s">
        <v>223</v>
      </c>
      <c r="E241" s="90"/>
      <c r="F241" s="91">
        <f t="shared" si="24"/>
        <v>0</v>
      </c>
    </row>
    <row r="242" spans="1:6" x14ac:dyDescent="0.25">
      <c r="A242" s="105" t="s">
        <v>461</v>
      </c>
      <c r="B242" s="113" t="s">
        <v>462</v>
      </c>
      <c r="C242" s="114" t="s">
        <v>11</v>
      </c>
      <c r="D242" s="112" t="s">
        <v>205</v>
      </c>
      <c r="E242" s="112"/>
      <c r="F242" s="115">
        <f t="shared" si="24"/>
        <v>0</v>
      </c>
    </row>
    <row r="243" spans="1:6" x14ac:dyDescent="0.25">
      <c r="A243" s="105" t="s">
        <v>463</v>
      </c>
      <c r="B243" s="113" t="s">
        <v>464</v>
      </c>
      <c r="C243" s="114" t="s">
        <v>11</v>
      </c>
      <c r="D243" s="112" t="s">
        <v>205</v>
      </c>
      <c r="E243" s="112"/>
      <c r="F243" s="115">
        <f t="shared" si="24"/>
        <v>0</v>
      </c>
    </row>
    <row r="244" spans="1:6" x14ac:dyDescent="0.25">
      <c r="A244" s="105" t="s">
        <v>465</v>
      </c>
      <c r="B244" s="116" t="s">
        <v>466</v>
      </c>
      <c r="C244" s="114" t="s">
        <v>11</v>
      </c>
      <c r="D244" s="112" t="s">
        <v>205</v>
      </c>
      <c r="E244" s="112"/>
      <c r="F244" s="115">
        <f t="shared" si="24"/>
        <v>0</v>
      </c>
    </row>
    <row r="245" spans="1:6" x14ac:dyDescent="0.25">
      <c r="A245" s="105" t="s">
        <v>467</v>
      </c>
      <c r="B245" s="116" t="s">
        <v>468</v>
      </c>
      <c r="C245" s="114" t="s">
        <v>11</v>
      </c>
      <c r="D245" s="112" t="s">
        <v>205</v>
      </c>
      <c r="E245" s="112"/>
      <c r="F245" s="115">
        <f t="shared" si="24"/>
        <v>0</v>
      </c>
    </row>
    <row r="246" spans="1:6" x14ac:dyDescent="0.25">
      <c r="A246" s="105" t="s">
        <v>469</v>
      </c>
      <c r="B246" s="117" t="s">
        <v>470</v>
      </c>
      <c r="C246" s="114" t="s">
        <v>11</v>
      </c>
      <c r="D246" s="112" t="s">
        <v>205</v>
      </c>
      <c r="E246" s="112"/>
      <c r="F246" s="115">
        <f t="shared" si="24"/>
        <v>0</v>
      </c>
    </row>
    <row r="247" spans="1:6" ht="12" x14ac:dyDescent="0.25">
      <c r="A247" s="191" t="s">
        <v>402</v>
      </c>
      <c r="B247" s="191"/>
      <c r="C247" s="191"/>
      <c r="D247" s="191"/>
      <c r="E247" s="100"/>
      <c r="F247" s="118">
        <f>SUM(F239:F246)</f>
        <v>0</v>
      </c>
    </row>
    <row r="248" spans="1:6" x14ac:dyDescent="0.25">
      <c r="A248" s="198" t="s">
        <v>471</v>
      </c>
      <c r="B248" s="199"/>
      <c r="C248" s="199"/>
      <c r="D248" s="199"/>
      <c r="E248" s="200"/>
      <c r="F248" s="119">
        <f>SUM(F247,F236,F230,F224,F216,F212,F205)</f>
        <v>0</v>
      </c>
    </row>
    <row r="249" spans="1:6" x14ac:dyDescent="0.25">
      <c r="A249" s="179" t="s">
        <v>472</v>
      </c>
      <c r="B249" s="179"/>
      <c r="C249" s="179"/>
      <c r="D249" s="179"/>
      <c r="E249" s="179"/>
      <c r="F249" s="179"/>
    </row>
    <row r="250" spans="1:6" x14ac:dyDescent="0.25">
      <c r="A250" s="180"/>
      <c r="B250" s="180"/>
      <c r="C250" s="180"/>
      <c r="D250" s="180"/>
      <c r="E250" s="180"/>
      <c r="F250" s="180"/>
    </row>
    <row r="251" spans="1:6" x14ac:dyDescent="0.25">
      <c r="A251" s="181"/>
      <c r="B251" s="181"/>
      <c r="C251" s="181"/>
      <c r="D251" s="181"/>
      <c r="E251" s="181"/>
      <c r="F251" s="181"/>
    </row>
    <row r="252" spans="1:6" x14ac:dyDescent="0.25">
      <c r="A252" s="80" t="s">
        <v>473</v>
      </c>
      <c r="B252" s="207" t="s">
        <v>474</v>
      </c>
      <c r="C252" s="207"/>
      <c r="D252" s="207"/>
      <c r="E252" s="81"/>
      <c r="F252" s="82"/>
    </row>
    <row r="253" spans="1:6" x14ac:dyDescent="0.25">
      <c r="A253" s="83" t="s">
        <v>2</v>
      </c>
      <c r="B253" s="84" t="s">
        <v>3</v>
      </c>
      <c r="C253" s="84" t="s">
        <v>4</v>
      </c>
      <c r="D253" s="85" t="s">
        <v>475</v>
      </c>
      <c r="E253" s="86" t="s">
        <v>6</v>
      </c>
      <c r="F253" s="87" t="s">
        <v>7</v>
      </c>
    </row>
    <row r="254" spans="1:6" x14ac:dyDescent="0.25">
      <c r="A254" s="92" t="s">
        <v>377</v>
      </c>
      <c r="B254" s="93" t="s">
        <v>378</v>
      </c>
      <c r="C254" s="208"/>
      <c r="D254" s="208"/>
      <c r="E254" s="90"/>
      <c r="F254" s="111"/>
    </row>
    <row r="255" spans="1:6" ht="14" x14ac:dyDescent="0.25">
      <c r="A255" s="94" t="s">
        <v>379</v>
      </c>
      <c r="B255" s="95" t="s">
        <v>476</v>
      </c>
      <c r="C255" s="96" t="s">
        <v>614</v>
      </c>
      <c r="D255" s="97" t="s">
        <v>477</v>
      </c>
      <c r="E255" s="90"/>
      <c r="F255" s="111">
        <f>E255*D255</f>
        <v>0</v>
      </c>
    </row>
    <row r="256" spans="1:6" ht="14" x14ac:dyDescent="0.25">
      <c r="A256" s="94" t="s">
        <v>382</v>
      </c>
      <c r="B256" s="95" t="s">
        <v>383</v>
      </c>
      <c r="C256" s="96" t="s">
        <v>614</v>
      </c>
      <c r="D256" s="97" t="s">
        <v>322</v>
      </c>
      <c r="E256" s="90"/>
      <c r="F256" s="111">
        <f t="shared" ref="F256:F262" si="25">E256*D256</f>
        <v>0</v>
      </c>
    </row>
    <row r="257" spans="1:6" ht="14" x14ac:dyDescent="0.25">
      <c r="A257" s="94" t="s">
        <v>385</v>
      </c>
      <c r="B257" s="98" t="s">
        <v>386</v>
      </c>
      <c r="C257" s="96" t="s">
        <v>614</v>
      </c>
      <c r="D257" s="99" t="s">
        <v>478</v>
      </c>
      <c r="E257" s="90"/>
      <c r="F257" s="111">
        <f t="shared" si="25"/>
        <v>0</v>
      </c>
    </row>
    <row r="258" spans="1:6" ht="14" x14ac:dyDescent="0.25">
      <c r="A258" s="94" t="s">
        <v>388</v>
      </c>
      <c r="B258" s="98" t="s">
        <v>389</v>
      </c>
      <c r="C258" s="96" t="s">
        <v>614</v>
      </c>
      <c r="D258" s="99" t="s">
        <v>479</v>
      </c>
      <c r="E258" s="90"/>
      <c r="F258" s="111">
        <f t="shared" si="25"/>
        <v>0</v>
      </c>
    </row>
    <row r="259" spans="1:6" ht="14" x14ac:dyDescent="0.25">
      <c r="A259" s="94" t="s">
        <v>391</v>
      </c>
      <c r="B259" s="98" t="s">
        <v>392</v>
      </c>
      <c r="C259" s="96" t="s">
        <v>614</v>
      </c>
      <c r="D259" s="99" t="s">
        <v>393</v>
      </c>
      <c r="E259" s="90"/>
      <c r="F259" s="91">
        <f>E259*D259</f>
        <v>0</v>
      </c>
    </row>
    <row r="260" spans="1:6" ht="14" x14ac:dyDescent="0.25">
      <c r="A260" s="94" t="s">
        <v>394</v>
      </c>
      <c r="B260" s="98" t="s">
        <v>395</v>
      </c>
      <c r="C260" s="96" t="s">
        <v>614</v>
      </c>
      <c r="D260" s="99" t="s">
        <v>396</v>
      </c>
      <c r="E260" s="90"/>
      <c r="F260" s="111">
        <f t="shared" si="25"/>
        <v>0</v>
      </c>
    </row>
    <row r="261" spans="1:6" ht="14" x14ac:dyDescent="0.25">
      <c r="A261" s="94" t="s">
        <v>397</v>
      </c>
      <c r="B261" s="98" t="s">
        <v>398</v>
      </c>
      <c r="C261" s="96" t="s">
        <v>614</v>
      </c>
      <c r="D261" s="99" t="s">
        <v>480</v>
      </c>
      <c r="E261" s="90"/>
      <c r="F261" s="111">
        <f t="shared" si="25"/>
        <v>0</v>
      </c>
    </row>
    <row r="262" spans="1:6" ht="14" x14ac:dyDescent="0.25">
      <c r="A262" s="94" t="s">
        <v>400</v>
      </c>
      <c r="B262" s="11" t="s">
        <v>163</v>
      </c>
      <c r="C262" s="96" t="s">
        <v>614</v>
      </c>
      <c r="D262" s="99" t="s">
        <v>481</v>
      </c>
      <c r="E262" s="90"/>
      <c r="F262" s="91">
        <f t="shared" si="25"/>
        <v>0</v>
      </c>
    </row>
    <row r="263" spans="1:6" ht="12" x14ac:dyDescent="0.25">
      <c r="A263" s="191" t="s">
        <v>402</v>
      </c>
      <c r="B263" s="191"/>
      <c r="C263" s="191"/>
      <c r="D263" s="191"/>
      <c r="E263" s="100"/>
      <c r="F263" s="120">
        <f>SUM(F255:F262)</f>
        <v>0</v>
      </c>
    </row>
    <row r="264" spans="1:6" ht="12" x14ac:dyDescent="0.25">
      <c r="A264" s="192"/>
      <c r="B264" s="193"/>
      <c r="C264" s="193"/>
      <c r="D264" s="193"/>
      <c r="E264" s="193"/>
      <c r="F264" s="194"/>
    </row>
    <row r="265" spans="1:6" x14ac:dyDescent="0.25">
      <c r="A265" s="102" t="s">
        <v>403</v>
      </c>
      <c r="B265" s="103" t="s">
        <v>404</v>
      </c>
      <c r="C265" s="209"/>
      <c r="D265" s="209"/>
      <c r="E265" s="90"/>
      <c r="F265" s="111"/>
    </row>
    <row r="266" spans="1:6" ht="14" x14ac:dyDescent="0.25">
      <c r="A266" s="96" t="s">
        <v>405</v>
      </c>
      <c r="B266" s="98" t="s">
        <v>406</v>
      </c>
      <c r="C266" s="96" t="s">
        <v>614</v>
      </c>
      <c r="D266" s="99" t="s">
        <v>482</v>
      </c>
      <c r="E266" s="90"/>
      <c r="F266" s="111">
        <f>E266*D266</f>
        <v>0</v>
      </c>
    </row>
    <row r="267" spans="1:6" ht="14" x14ac:dyDescent="0.25">
      <c r="A267" s="96" t="s">
        <v>408</v>
      </c>
      <c r="B267" s="104" t="s">
        <v>483</v>
      </c>
      <c r="C267" s="96" t="s">
        <v>614</v>
      </c>
      <c r="D267" s="99" t="s">
        <v>410</v>
      </c>
      <c r="E267" s="90"/>
      <c r="F267" s="111">
        <f t="shared" ref="F267:F269" si="26">E267*D267</f>
        <v>0</v>
      </c>
    </row>
    <row r="268" spans="1:6" ht="14" x14ac:dyDescent="0.25">
      <c r="A268" s="105" t="s">
        <v>411</v>
      </c>
      <c r="B268" s="95" t="s">
        <v>412</v>
      </c>
      <c r="C268" s="96" t="s">
        <v>614</v>
      </c>
      <c r="D268" s="106" t="s">
        <v>484</v>
      </c>
      <c r="E268" s="90"/>
      <c r="F268" s="111">
        <f t="shared" si="26"/>
        <v>0</v>
      </c>
    </row>
    <row r="269" spans="1:6" ht="14" x14ac:dyDescent="0.25">
      <c r="A269" s="105" t="s">
        <v>411</v>
      </c>
      <c r="B269" s="95" t="s">
        <v>414</v>
      </c>
      <c r="C269" s="96" t="s">
        <v>614</v>
      </c>
      <c r="D269" s="106" t="s">
        <v>485</v>
      </c>
      <c r="E269" s="90"/>
      <c r="F269" s="111">
        <f t="shared" si="26"/>
        <v>0</v>
      </c>
    </row>
    <row r="270" spans="1:6" ht="12" x14ac:dyDescent="0.25">
      <c r="A270" s="191" t="s">
        <v>402</v>
      </c>
      <c r="B270" s="191"/>
      <c r="C270" s="191"/>
      <c r="D270" s="191"/>
      <c r="E270" s="100"/>
      <c r="F270" s="120">
        <f>SUM(F266:F269)</f>
        <v>0</v>
      </c>
    </row>
    <row r="271" spans="1:6" ht="12" x14ac:dyDescent="0.25">
      <c r="A271" s="192"/>
      <c r="B271" s="193"/>
      <c r="C271" s="193"/>
      <c r="D271" s="193"/>
      <c r="E271" s="193"/>
      <c r="F271" s="194"/>
    </row>
    <row r="272" spans="1:6" ht="12" x14ac:dyDescent="0.25">
      <c r="A272" s="92" t="s">
        <v>416</v>
      </c>
      <c r="B272" s="107" t="s">
        <v>417</v>
      </c>
      <c r="C272" s="108"/>
      <c r="D272" s="109"/>
      <c r="E272" s="90"/>
      <c r="F272" s="111"/>
    </row>
    <row r="273" spans="1:6" ht="14" x14ac:dyDescent="0.25">
      <c r="A273" s="105" t="s">
        <v>418</v>
      </c>
      <c r="B273" s="110" t="s">
        <v>419</v>
      </c>
      <c r="C273" s="96" t="s">
        <v>614</v>
      </c>
      <c r="D273" s="97" t="s">
        <v>420</v>
      </c>
      <c r="E273" s="90"/>
      <c r="F273" s="111">
        <f>E273*D273</f>
        <v>0</v>
      </c>
    </row>
    <row r="274" spans="1:6" ht="12" x14ac:dyDescent="0.25">
      <c r="A274" s="191" t="s">
        <v>402</v>
      </c>
      <c r="B274" s="191"/>
      <c r="C274" s="191"/>
      <c r="D274" s="191"/>
      <c r="E274" s="100"/>
      <c r="F274" s="120">
        <f>F273</f>
        <v>0</v>
      </c>
    </row>
    <row r="275" spans="1:6" ht="12" x14ac:dyDescent="0.25">
      <c r="A275" s="192"/>
      <c r="B275" s="193"/>
      <c r="C275" s="193"/>
      <c r="D275" s="193"/>
      <c r="E275" s="193"/>
      <c r="F275" s="194"/>
    </row>
    <row r="276" spans="1:6" x14ac:dyDescent="0.25">
      <c r="A276" s="92">
        <v>2</v>
      </c>
      <c r="B276" s="93" t="s">
        <v>421</v>
      </c>
      <c r="C276" s="210"/>
      <c r="D276" s="210"/>
      <c r="E276" s="90"/>
      <c r="F276" s="111"/>
    </row>
    <row r="277" spans="1:6" x14ac:dyDescent="0.25">
      <c r="A277" s="92" t="s">
        <v>422</v>
      </c>
      <c r="B277" s="93" t="s">
        <v>423</v>
      </c>
      <c r="C277" s="105"/>
      <c r="D277" s="106"/>
      <c r="E277" s="90"/>
      <c r="F277" s="111"/>
    </row>
    <row r="278" spans="1:6" x14ac:dyDescent="0.25">
      <c r="A278" s="105" t="s">
        <v>424</v>
      </c>
      <c r="B278" s="95" t="s">
        <v>425</v>
      </c>
      <c r="C278" s="105" t="s">
        <v>14</v>
      </c>
      <c r="D278" s="106" t="s">
        <v>486</v>
      </c>
      <c r="E278" s="90"/>
      <c r="F278" s="111">
        <f>E278*D278</f>
        <v>0</v>
      </c>
    </row>
    <row r="279" spans="1:6" x14ac:dyDescent="0.25">
      <c r="A279" s="105" t="s">
        <v>427</v>
      </c>
      <c r="B279" s="95" t="s">
        <v>487</v>
      </c>
      <c r="C279" s="105" t="s">
        <v>14</v>
      </c>
      <c r="D279" s="106" t="s">
        <v>488</v>
      </c>
      <c r="E279" s="90"/>
      <c r="F279" s="111">
        <f t="shared" ref="F279:F281" si="27">E279*D279</f>
        <v>0</v>
      </c>
    </row>
    <row r="280" spans="1:6" x14ac:dyDescent="0.25">
      <c r="A280" s="105" t="s">
        <v>430</v>
      </c>
      <c r="B280" s="95" t="s">
        <v>431</v>
      </c>
      <c r="C280" s="105" t="s">
        <v>14</v>
      </c>
      <c r="D280" s="106" t="s">
        <v>432</v>
      </c>
      <c r="E280" s="90"/>
      <c r="F280" s="111">
        <f t="shared" si="27"/>
        <v>0</v>
      </c>
    </row>
    <row r="281" spans="1:6" x14ac:dyDescent="0.25">
      <c r="A281" s="105" t="s">
        <v>433</v>
      </c>
      <c r="B281" s="95" t="s">
        <v>434</v>
      </c>
      <c r="C281" s="105" t="s">
        <v>14</v>
      </c>
      <c r="D281" s="106" t="s">
        <v>435</v>
      </c>
      <c r="E281" s="90"/>
      <c r="F281" s="111">
        <f t="shared" si="27"/>
        <v>0</v>
      </c>
    </row>
    <row r="282" spans="1:6" ht="12" x14ac:dyDescent="0.25">
      <c r="A282" s="191" t="s">
        <v>402</v>
      </c>
      <c r="B282" s="191"/>
      <c r="C282" s="191"/>
      <c r="D282" s="191"/>
      <c r="E282" s="100"/>
      <c r="F282" s="120">
        <f>SUM(F278:F281)</f>
        <v>0</v>
      </c>
    </row>
    <row r="283" spans="1:6" ht="12" x14ac:dyDescent="0.25">
      <c r="A283" s="192"/>
      <c r="B283" s="193"/>
      <c r="C283" s="193"/>
      <c r="D283" s="193"/>
      <c r="E283" s="193"/>
      <c r="F283" s="194"/>
    </row>
    <row r="284" spans="1:6" x14ac:dyDescent="0.25">
      <c r="A284" s="92" t="s">
        <v>436</v>
      </c>
      <c r="B284" s="93" t="s">
        <v>91</v>
      </c>
      <c r="C284" s="105"/>
      <c r="D284" s="106"/>
      <c r="E284" s="90"/>
      <c r="F284" s="111"/>
    </row>
    <row r="285" spans="1:6" x14ac:dyDescent="0.25">
      <c r="A285" s="105" t="s">
        <v>437</v>
      </c>
      <c r="B285" s="95" t="s">
        <v>438</v>
      </c>
      <c r="C285" s="105" t="s">
        <v>94</v>
      </c>
      <c r="D285" s="106" t="s">
        <v>223</v>
      </c>
      <c r="E285" s="90"/>
      <c r="F285" s="111">
        <f>E285*D285</f>
        <v>0</v>
      </c>
    </row>
    <row r="286" spans="1:6" x14ac:dyDescent="0.25">
      <c r="A286" s="105" t="s">
        <v>440</v>
      </c>
      <c r="B286" s="95" t="s">
        <v>439</v>
      </c>
      <c r="C286" s="105" t="s">
        <v>94</v>
      </c>
      <c r="D286" s="106" t="s">
        <v>95</v>
      </c>
      <c r="E286" s="90"/>
      <c r="F286" s="111">
        <f>E286*D286</f>
        <v>0</v>
      </c>
    </row>
    <row r="287" spans="1:6" x14ac:dyDescent="0.25">
      <c r="A287" s="105" t="s">
        <v>489</v>
      </c>
      <c r="B287" s="95" t="s">
        <v>441</v>
      </c>
      <c r="C287" s="105" t="s">
        <v>94</v>
      </c>
      <c r="D287" s="106" t="s">
        <v>205</v>
      </c>
      <c r="E287" s="90"/>
      <c r="F287" s="111">
        <f>E287*D287</f>
        <v>0</v>
      </c>
    </row>
    <row r="288" spans="1:6" ht="12" x14ac:dyDescent="0.25">
      <c r="A288" s="191" t="s">
        <v>402</v>
      </c>
      <c r="B288" s="191"/>
      <c r="C288" s="191"/>
      <c r="D288" s="191"/>
      <c r="E288" s="100"/>
      <c r="F288" s="120">
        <f>SUM(F285:F287)</f>
        <v>0</v>
      </c>
    </row>
    <row r="289" spans="1:6" ht="12" x14ac:dyDescent="0.25">
      <c r="A289" s="192"/>
      <c r="B289" s="193"/>
      <c r="C289" s="193"/>
      <c r="D289" s="193"/>
      <c r="E289" s="193"/>
      <c r="F289" s="194"/>
    </row>
    <row r="290" spans="1:6" x14ac:dyDescent="0.25">
      <c r="A290" s="92" t="s">
        <v>442</v>
      </c>
      <c r="B290" s="93" t="s">
        <v>443</v>
      </c>
      <c r="C290" s="195"/>
      <c r="D290" s="195"/>
      <c r="E290" s="90"/>
      <c r="F290" s="111"/>
    </row>
    <row r="291" spans="1:6" x14ac:dyDescent="0.25">
      <c r="A291" s="105" t="s">
        <v>444</v>
      </c>
      <c r="B291" s="95" t="s">
        <v>445</v>
      </c>
      <c r="C291" s="105" t="s">
        <v>14</v>
      </c>
      <c r="D291" s="106" t="s">
        <v>490</v>
      </c>
      <c r="E291" s="90"/>
      <c r="F291" s="111">
        <f>E291*D291</f>
        <v>0</v>
      </c>
    </row>
    <row r="292" spans="1:6" x14ac:dyDescent="0.25">
      <c r="A292" s="105" t="s">
        <v>447</v>
      </c>
      <c r="B292" s="95" t="s">
        <v>448</v>
      </c>
      <c r="C292" s="105" t="s">
        <v>14</v>
      </c>
      <c r="D292" s="106" t="s">
        <v>490</v>
      </c>
      <c r="E292" s="90"/>
      <c r="F292" s="111">
        <f t="shared" ref="F292:F293" si="28">E292*D292</f>
        <v>0</v>
      </c>
    </row>
    <row r="293" spans="1:6" x14ac:dyDescent="0.25">
      <c r="A293" s="105" t="s">
        <v>449</v>
      </c>
      <c r="B293" s="95" t="s">
        <v>450</v>
      </c>
      <c r="C293" s="105" t="s">
        <v>14</v>
      </c>
      <c r="D293" s="106" t="s">
        <v>491</v>
      </c>
      <c r="E293" s="90"/>
      <c r="F293" s="111">
        <f t="shared" si="28"/>
        <v>0</v>
      </c>
    </row>
    <row r="294" spans="1:6" ht="12" x14ac:dyDescent="0.25">
      <c r="A294" s="196" t="s">
        <v>402</v>
      </c>
      <c r="B294" s="196"/>
      <c r="C294" s="196"/>
      <c r="D294" s="196"/>
      <c r="E294" s="121"/>
      <c r="F294" s="122">
        <f>SUM(F291:F293)</f>
        <v>0</v>
      </c>
    </row>
    <row r="295" spans="1:6" ht="12" x14ac:dyDescent="0.25">
      <c r="A295" s="192"/>
      <c r="B295" s="193"/>
      <c r="C295" s="193"/>
      <c r="D295" s="193"/>
      <c r="E295" s="193"/>
      <c r="F295" s="194"/>
    </row>
    <row r="296" spans="1:6" x14ac:dyDescent="0.25">
      <c r="A296" s="123" t="s">
        <v>452</v>
      </c>
      <c r="B296" s="124" t="s">
        <v>453</v>
      </c>
      <c r="C296" s="197"/>
      <c r="D296" s="197"/>
      <c r="E296" s="125"/>
      <c r="F296" s="126"/>
    </row>
    <row r="297" spans="1:6" x14ac:dyDescent="0.25">
      <c r="A297" s="105" t="s">
        <v>454</v>
      </c>
      <c r="B297" s="95" t="s">
        <v>455</v>
      </c>
      <c r="C297" s="105" t="s">
        <v>11</v>
      </c>
      <c r="D297" s="106" t="s">
        <v>205</v>
      </c>
      <c r="E297" s="90"/>
      <c r="F297" s="111">
        <f>E297*D297</f>
        <v>0</v>
      </c>
    </row>
    <row r="298" spans="1:6" ht="23" x14ac:dyDescent="0.25">
      <c r="A298" s="105" t="s">
        <v>456</v>
      </c>
      <c r="B298" s="95" t="s">
        <v>457</v>
      </c>
      <c r="C298" s="105" t="s">
        <v>11</v>
      </c>
      <c r="D298" s="106" t="s">
        <v>205</v>
      </c>
      <c r="E298" s="90"/>
      <c r="F298" s="111">
        <f t="shared" ref="F298:F304" si="29">E298*D298</f>
        <v>0</v>
      </c>
    </row>
    <row r="299" spans="1:6" x14ac:dyDescent="0.25">
      <c r="A299" s="105" t="s">
        <v>458</v>
      </c>
      <c r="B299" s="95" t="s">
        <v>459</v>
      </c>
      <c r="C299" s="105" t="s">
        <v>460</v>
      </c>
      <c r="D299" s="106" t="s">
        <v>95</v>
      </c>
      <c r="E299" s="90"/>
      <c r="F299" s="111">
        <f t="shared" si="29"/>
        <v>0</v>
      </c>
    </row>
    <row r="300" spans="1:6" x14ac:dyDescent="0.25">
      <c r="A300" s="105" t="s">
        <v>461</v>
      </c>
      <c r="B300" s="113" t="s">
        <v>492</v>
      </c>
      <c r="C300" s="114" t="s">
        <v>11</v>
      </c>
      <c r="D300" s="112" t="s">
        <v>205</v>
      </c>
      <c r="E300" s="112"/>
      <c r="F300" s="115">
        <f t="shared" si="29"/>
        <v>0</v>
      </c>
    </row>
    <row r="301" spans="1:6" x14ac:dyDescent="0.25">
      <c r="A301" s="105" t="s">
        <v>463</v>
      </c>
      <c r="B301" s="113" t="s">
        <v>464</v>
      </c>
      <c r="C301" s="114" t="s">
        <v>11</v>
      </c>
      <c r="D301" s="112" t="s">
        <v>205</v>
      </c>
      <c r="E301" s="112"/>
      <c r="F301" s="115">
        <f t="shared" si="29"/>
        <v>0</v>
      </c>
    </row>
    <row r="302" spans="1:6" x14ac:dyDescent="0.25">
      <c r="A302" s="105" t="s">
        <v>465</v>
      </c>
      <c r="B302" s="116" t="s">
        <v>466</v>
      </c>
      <c r="C302" s="114" t="s">
        <v>11</v>
      </c>
      <c r="D302" s="112" t="s">
        <v>205</v>
      </c>
      <c r="E302" s="112"/>
      <c r="F302" s="115">
        <f t="shared" si="29"/>
        <v>0</v>
      </c>
    </row>
    <row r="303" spans="1:6" x14ac:dyDescent="0.25">
      <c r="A303" s="105" t="s">
        <v>467</v>
      </c>
      <c r="B303" s="116" t="s">
        <v>468</v>
      </c>
      <c r="C303" s="114" t="s">
        <v>11</v>
      </c>
      <c r="D303" s="112" t="s">
        <v>205</v>
      </c>
      <c r="E303" s="112"/>
      <c r="F303" s="115">
        <f t="shared" si="29"/>
        <v>0</v>
      </c>
    </row>
    <row r="304" spans="1:6" x14ac:dyDescent="0.25">
      <c r="A304" s="105" t="s">
        <v>469</v>
      </c>
      <c r="B304" s="117" t="s">
        <v>470</v>
      </c>
      <c r="C304" s="114" t="s">
        <v>11</v>
      </c>
      <c r="D304" s="112" t="s">
        <v>205</v>
      </c>
      <c r="E304" s="112"/>
      <c r="F304" s="115">
        <f t="shared" si="29"/>
        <v>0</v>
      </c>
    </row>
    <row r="305" spans="1:6" ht="12" x14ac:dyDescent="0.25">
      <c r="A305" s="191" t="s">
        <v>402</v>
      </c>
      <c r="B305" s="191"/>
      <c r="C305" s="191"/>
      <c r="D305" s="191"/>
      <c r="E305" s="100"/>
      <c r="F305" s="120">
        <f>SUM(F297:F304)</f>
        <v>0</v>
      </c>
    </row>
    <row r="306" spans="1:6" x14ac:dyDescent="0.25">
      <c r="A306" s="198" t="s">
        <v>493</v>
      </c>
      <c r="B306" s="199"/>
      <c r="C306" s="199"/>
      <c r="D306" s="199"/>
      <c r="E306" s="200"/>
      <c r="F306" s="119">
        <f>SUM(F305,F294,F288,F282,F274,F270,F263)</f>
        <v>0</v>
      </c>
    </row>
    <row r="307" spans="1:6" x14ac:dyDescent="0.25">
      <c r="A307" s="201" t="s">
        <v>494</v>
      </c>
      <c r="B307" s="202"/>
      <c r="C307" s="202"/>
      <c r="D307" s="202"/>
      <c r="E307" s="203"/>
      <c r="F307" s="51">
        <f>SUM(F306,F248)</f>
        <v>0</v>
      </c>
    </row>
    <row r="308" spans="1:6" x14ac:dyDescent="0.25">
      <c r="A308" s="179" t="s">
        <v>495</v>
      </c>
      <c r="B308" s="179"/>
      <c r="C308" s="179"/>
      <c r="D308" s="179"/>
      <c r="E308" s="179"/>
      <c r="F308" s="179"/>
    </row>
    <row r="309" spans="1:6" x14ac:dyDescent="0.25">
      <c r="A309" s="180"/>
      <c r="B309" s="180"/>
      <c r="C309" s="180"/>
      <c r="D309" s="180"/>
      <c r="E309" s="180"/>
      <c r="F309" s="180"/>
    </row>
    <row r="310" spans="1:6" x14ac:dyDescent="0.25">
      <c r="A310" s="181"/>
      <c r="B310" s="181"/>
      <c r="C310" s="181"/>
      <c r="D310" s="181"/>
      <c r="E310" s="181"/>
      <c r="F310" s="181"/>
    </row>
    <row r="311" spans="1:6" x14ac:dyDescent="0.25">
      <c r="A311" s="204" t="s">
        <v>496</v>
      </c>
      <c r="B311" s="205"/>
      <c r="C311" s="205"/>
      <c r="D311" s="205"/>
      <c r="E311" s="205"/>
      <c r="F311" s="206"/>
    </row>
    <row r="312" spans="1:6" ht="23" x14ac:dyDescent="0.25">
      <c r="A312" s="127" t="s">
        <v>497</v>
      </c>
      <c r="B312" s="128" t="s">
        <v>498</v>
      </c>
      <c r="C312" s="127" t="s">
        <v>4</v>
      </c>
      <c r="D312" s="129" t="s">
        <v>499</v>
      </c>
      <c r="E312" s="130" t="s">
        <v>500</v>
      </c>
      <c r="F312" s="130" t="s">
        <v>501</v>
      </c>
    </row>
    <row r="313" spans="1:6" x14ac:dyDescent="0.25">
      <c r="A313" s="127" t="s">
        <v>374</v>
      </c>
      <c r="B313" s="131" t="s">
        <v>502</v>
      </c>
      <c r="C313" s="130"/>
      <c r="D313" s="132"/>
      <c r="E313" s="133"/>
      <c r="F313" s="134"/>
    </row>
    <row r="314" spans="1:6" ht="23" x14ac:dyDescent="0.25">
      <c r="A314" s="135" t="s">
        <v>503</v>
      </c>
      <c r="B314" s="136" t="s">
        <v>504</v>
      </c>
      <c r="C314" s="135" t="s">
        <v>612</v>
      </c>
      <c r="D314" s="137" t="s">
        <v>205</v>
      </c>
      <c r="E314" s="138"/>
      <c r="F314" s="139">
        <f>SUM(E314*D314)</f>
        <v>0</v>
      </c>
    </row>
    <row r="315" spans="1:6" x14ac:dyDescent="0.25">
      <c r="A315" s="239" t="s">
        <v>505</v>
      </c>
      <c r="B315" s="239"/>
      <c r="C315" s="239"/>
      <c r="D315" s="239"/>
      <c r="E315" s="140"/>
      <c r="F315" s="141">
        <f>SUM(F314)</f>
        <v>0</v>
      </c>
    </row>
    <row r="316" spans="1:6" x14ac:dyDescent="0.25">
      <c r="A316" s="147"/>
      <c r="B316" s="168"/>
      <c r="C316" s="147"/>
      <c r="D316" s="169"/>
      <c r="E316" s="138"/>
      <c r="F316" s="139"/>
    </row>
    <row r="317" spans="1:6" x14ac:dyDescent="0.25">
      <c r="A317" s="127" t="s">
        <v>473</v>
      </c>
      <c r="B317" s="131" t="s">
        <v>506</v>
      </c>
      <c r="C317" s="130"/>
      <c r="D317" s="132"/>
      <c r="E317" s="133"/>
      <c r="F317" s="134"/>
    </row>
    <row r="318" spans="1:6" x14ac:dyDescent="0.25">
      <c r="A318" s="135" t="s">
        <v>507</v>
      </c>
      <c r="B318" s="136" t="s">
        <v>508</v>
      </c>
      <c r="C318" s="135" t="s">
        <v>612</v>
      </c>
      <c r="D318" s="137" t="s">
        <v>205</v>
      </c>
      <c r="E318" s="138"/>
      <c r="F318" s="139">
        <f>D318*E318</f>
        <v>0</v>
      </c>
    </row>
    <row r="319" spans="1:6" x14ac:dyDescent="0.25">
      <c r="A319" s="135" t="s">
        <v>509</v>
      </c>
      <c r="B319" s="136" t="s">
        <v>510</v>
      </c>
      <c r="C319" s="135" t="s">
        <v>612</v>
      </c>
      <c r="D319" s="137" t="s">
        <v>205</v>
      </c>
      <c r="E319" s="138"/>
      <c r="F319" s="139">
        <f>D319*E319</f>
        <v>0</v>
      </c>
    </row>
    <row r="320" spans="1:6" x14ac:dyDescent="0.25">
      <c r="A320" s="239" t="s">
        <v>511</v>
      </c>
      <c r="B320" s="239"/>
      <c r="C320" s="239"/>
      <c r="D320" s="239"/>
      <c r="E320" s="140"/>
      <c r="F320" s="141">
        <f>SUM(F318:F319)</f>
        <v>0</v>
      </c>
    </row>
    <row r="321" spans="1:6" x14ac:dyDescent="0.25">
      <c r="A321" s="135"/>
      <c r="B321" s="136"/>
      <c r="C321" s="135"/>
      <c r="D321" s="137"/>
      <c r="E321" s="138"/>
      <c r="F321" s="139"/>
    </row>
    <row r="322" spans="1:6" x14ac:dyDescent="0.25">
      <c r="A322" s="127" t="s">
        <v>512</v>
      </c>
      <c r="B322" s="240" t="s">
        <v>495</v>
      </c>
      <c r="C322" s="240"/>
      <c r="D322" s="240"/>
      <c r="E322" s="133"/>
      <c r="F322" s="134"/>
    </row>
    <row r="323" spans="1:6" x14ac:dyDescent="0.25">
      <c r="A323" s="135" t="s">
        <v>513</v>
      </c>
      <c r="B323" s="136" t="s">
        <v>514</v>
      </c>
      <c r="C323" s="135" t="s">
        <v>612</v>
      </c>
      <c r="D323" s="137" t="s">
        <v>205</v>
      </c>
      <c r="E323" s="138"/>
      <c r="F323" s="142">
        <f>D323*E323</f>
        <v>0</v>
      </c>
    </row>
    <row r="324" spans="1:6" x14ac:dyDescent="0.25">
      <c r="A324" s="135" t="s">
        <v>515</v>
      </c>
      <c r="B324" s="136" t="s">
        <v>516</v>
      </c>
      <c r="C324" s="135" t="s">
        <v>268</v>
      </c>
      <c r="D324" s="137" t="s">
        <v>517</v>
      </c>
      <c r="E324" s="138"/>
      <c r="F324" s="142">
        <f t="shared" ref="F324:F326" si="30">D324*E324</f>
        <v>0</v>
      </c>
    </row>
    <row r="325" spans="1:6" x14ac:dyDescent="0.25">
      <c r="A325" s="135" t="s">
        <v>518</v>
      </c>
      <c r="B325" s="136" t="s">
        <v>519</v>
      </c>
      <c r="C325" s="135" t="s">
        <v>268</v>
      </c>
      <c r="D325" s="143" t="s">
        <v>618</v>
      </c>
      <c r="E325" s="144"/>
      <c r="F325" s="145">
        <f t="shared" si="30"/>
        <v>0</v>
      </c>
    </row>
    <row r="326" spans="1:6" x14ac:dyDescent="0.25">
      <c r="A326" s="135" t="s">
        <v>520</v>
      </c>
      <c r="B326" s="136" t="s">
        <v>521</v>
      </c>
      <c r="C326" s="135" t="s">
        <v>268</v>
      </c>
      <c r="D326" s="137" t="s">
        <v>619</v>
      </c>
      <c r="E326" s="138"/>
      <c r="F326" s="142">
        <f t="shared" si="30"/>
        <v>0</v>
      </c>
    </row>
    <row r="327" spans="1:6" x14ac:dyDescent="0.25">
      <c r="A327" s="239" t="s">
        <v>522</v>
      </c>
      <c r="B327" s="239"/>
      <c r="C327" s="239"/>
      <c r="D327" s="239"/>
      <c r="E327" s="140"/>
      <c r="F327" s="146">
        <f>SUM(F323:F326)</f>
        <v>0</v>
      </c>
    </row>
    <row r="328" spans="1:6" x14ac:dyDescent="0.25">
      <c r="A328" s="147"/>
      <c r="B328" s="168"/>
      <c r="C328" s="147"/>
      <c r="D328" s="169"/>
      <c r="E328" s="138"/>
      <c r="F328" s="139"/>
    </row>
    <row r="329" spans="1:6" x14ac:dyDescent="0.25">
      <c r="A329" s="127" t="s">
        <v>523</v>
      </c>
      <c r="B329" s="240" t="s">
        <v>524</v>
      </c>
      <c r="C329" s="240"/>
      <c r="D329" s="240"/>
      <c r="E329" s="133"/>
      <c r="F329" s="134"/>
    </row>
    <row r="330" spans="1:6" x14ac:dyDescent="0.25">
      <c r="A330" s="135" t="s">
        <v>525</v>
      </c>
      <c r="B330" s="136" t="s">
        <v>526</v>
      </c>
      <c r="C330" s="135" t="s">
        <v>612</v>
      </c>
      <c r="D330" s="137" t="s">
        <v>620</v>
      </c>
      <c r="E330" s="138"/>
      <c r="F330" s="142">
        <f>D330*E330</f>
        <v>0</v>
      </c>
    </row>
    <row r="331" spans="1:6" x14ac:dyDescent="0.25">
      <c r="A331" s="135" t="s">
        <v>527</v>
      </c>
      <c r="B331" s="136" t="s">
        <v>528</v>
      </c>
      <c r="C331" s="135" t="s">
        <v>612</v>
      </c>
      <c r="D331" s="137" t="s">
        <v>517</v>
      </c>
      <c r="E331" s="138"/>
      <c r="F331" s="142">
        <f t="shared" ref="F331:F334" si="31">D331*E331</f>
        <v>0</v>
      </c>
    </row>
    <row r="332" spans="1:6" x14ac:dyDescent="0.25">
      <c r="A332" s="135" t="s">
        <v>529</v>
      </c>
      <c r="B332" s="136" t="s">
        <v>530</v>
      </c>
      <c r="C332" s="135" t="s">
        <v>531</v>
      </c>
      <c r="D332" s="137" t="s">
        <v>220</v>
      </c>
      <c r="E332" s="138"/>
      <c r="F332" s="142">
        <f t="shared" si="31"/>
        <v>0</v>
      </c>
    </row>
    <row r="333" spans="1:6" x14ac:dyDescent="0.25">
      <c r="A333" s="135" t="s">
        <v>532</v>
      </c>
      <c r="B333" s="136" t="s">
        <v>533</v>
      </c>
      <c r="C333" s="135" t="s">
        <v>268</v>
      </c>
      <c r="D333" s="137" t="s">
        <v>223</v>
      </c>
      <c r="E333" s="138"/>
      <c r="F333" s="142">
        <f t="shared" si="31"/>
        <v>0</v>
      </c>
    </row>
    <row r="334" spans="1:6" x14ac:dyDescent="0.25">
      <c r="A334" s="147" t="s">
        <v>534</v>
      </c>
      <c r="B334" s="136" t="s">
        <v>535</v>
      </c>
      <c r="C334" s="135" t="s">
        <v>268</v>
      </c>
      <c r="D334" s="137" t="s">
        <v>95</v>
      </c>
      <c r="E334" s="138"/>
      <c r="F334" s="142">
        <f t="shared" si="31"/>
        <v>0</v>
      </c>
    </row>
    <row r="335" spans="1:6" x14ac:dyDescent="0.25">
      <c r="A335" s="239" t="s">
        <v>536</v>
      </c>
      <c r="B335" s="239"/>
      <c r="C335" s="239"/>
      <c r="D335" s="239"/>
      <c r="E335" s="140"/>
      <c r="F335" s="146">
        <f>SUM(F330:F334)</f>
        <v>0</v>
      </c>
    </row>
    <row r="336" spans="1:6" x14ac:dyDescent="0.25">
      <c r="A336" s="147"/>
      <c r="B336" s="136"/>
      <c r="C336" s="135"/>
      <c r="D336" s="137"/>
      <c r="E336" s="138"/>
      <c r="F336" s="139"/>
    </row>
    <row r="337" spans="1:6" x14ac:dyDescent="0.25">
      <c r="A337" s="127" t="s">
        <v>537</v>
      </c>
      <c r="B337" s="240" t="s">
        <v>538</v>
      </c>
      <c r="C337" s="240"/>
      <c r="D337" s="240"/>
      <c r="E337" s="133"/>
      <c r="F337" s="134"/>
    </row>
    <row r="338" spans="1:6" x14ac:dyDescent="0.25">
      <c r="A338" s="135" t="s">
        <v>539</v>
      </c>
      <c r="B338" s="136" t="s">
        <v>540</v>
      </c>
      <c r="C338" s="135" t="s">
        <v>541</v>
      </c>
      <c r="D338" s="137" t="s">
        <v>322</v>
      </c>
      <c r="E338" s="138"/>
      <c r="F338" s="142">
        <f>E338*D338</f>
        <v>0</v>
      </c>
    </row>
    <row r="339" spans="1:6" x14ac:dyDescent="0.25">
      <c r="A339" s="135" t="s">
        <v>542</v>
      </c>
      <c r="B339" s="136" t="s">
        <v>543</v>
      </c>
      <c r="C339" s="135" t="s">
        <v>544</v>
      </c>
      <c r="D339" s="137" t="s">
        <v>95</v>
      </c>
      <c r="E339" s="138"/>
      <c r="F339" s="142">
        <f t="shared" ref="F339:F340" si="32">E339*D339</f>
        <v>0</v>
      </c>
    </row>
    <row r="340" spans="1:6" ht="23" x14ac:dyDescent="0.25">
      <c r="A340" s="135" t="s">
        <v>545</v>
      </c>
      <c r="B340" s="136" t="s">
        <v>546</v>
      </c>
      <c r="C340" s="135" t="s">
        <v>547</v>
      </c>
      <c r="D340" s="137" t="s">
        <v>205</v>
      </c>
      <c r="E340" s="138"/>
      <c r="F340" s="142">
        <f t="shared" si="32"/>
        <v>0</v>
      </c>
    </row>
    <row r="341" spans="1:6" x14ac:dyDescent="0.25">
      <c r="A341" s="239" t="s">
        <v>548</v>
      </c>
      <c r="B341" s="239"/>
      <c r="C341" s="239"/>
      <c r="D341" s="239"/>
      <c r="E341" s="140"/>
      <c r="F341" s="146">
        <f>SUM(F338:F340)</f>
        <v>0</v>
      </c>
    </row>
    <row r="342" spans="1:6" x14ac:dyDescent="0.25">
      <c r="A342" s="147"/>
      <c r="B342" s="168"/>
      <c r="C342" s="147"/>
      <c r="D342" s="169"/>
      <c r="E342" s="138"/>
      <c r="F342" s="139"/>
    </row>
    <row r="343" spans="1:6" x14ac:dyDescent="0.25">
      <c r="A343" s="127" t="s">
        <v>549</v>
      </c>
      <c r="B343" s="241" t="s">
        <v>615</v>
      </c>
      <c r="C343" s="241"/>
      <c r="D343" s="241"/>
      <c r="E343" s="133"/>
      <c r="F343" s="134"/>
    </row>
    <row r="344" spans="1:6" x14ac:dyDescent="0.25">
      <c r="A344" s="135" t="s">
        <v>550</v>
      </c>
      <c r="B344" s="136" t="s">
        <v>551</v>
      </c>
      <c r="C344" s="135" t="s">
        <v>552</v>
      </c>
      <c r="D344" s="137" t="s">
        <v>215</v>
      </c>
      <c r="E344" s="138"/>
      <c r="F344" s="142">
        <f>E344*D344</f>
        <v>0</v>
      </c>
    </row>
    <row r="345" spans="1:6" x14ac:dyDescent="0.25">
      <c r="A345" s="135" t="s">
        <v>553</v>
      </c>
      <c r="B345" s="136" t="s">
        <v>554</v>
      </c>
      <c r="C345" s="135" t="s">
        <v>552</v>
      </c>
      <c r="D345" s="137" t="s">
        <v>215</v>
      </c>
      <c r="E345" s="138"/>
      <c r="F345" s="142">
        <f t="shared" ref="F345:F349" si="33">E345*D345</f>
        <v>0</v>
      </c>
    </row>
    <row r="346" spans="1:6" x14ac:dyDescent="0.25">
      <c r="A346" s="135" t="s">
        <v>555</v>
      </c>
      <c r="B346" s="136" t="s">
        <v>556</v>
      </c>
      <c r="C346" s="135" t="s">
        <v>552</v>
      </c>
      <c r="D346" s="137" t="s">
        <v>103</v>
      </c>
      <c r="E346" s="138"/>
      <c r="F346" s="142">
        <f t="shared" si="33"/>
        <v>0</v>
      </c>
    </row>
    <row r="347" spans="1:6" x14ac:dyDescent="0.25">
      <c r="A347" s="135" t="s">
        <v>557</v>
      </c>
      <c r="B347" s="136" t="s">
        <v>558</v>
      </c>
      <c r="C347" s="135" t="s">
        <v>552</v>
      </c>
      <c r="D347" s="137" t="s">
        <v>223</v>
      </c>
      <c r="E347" s="138"/>
      <c r="F347" s="142">
        <f t="shared" si="33"/>
        <v>0</v>
      </c>
    </row>
    <row r="348" spans="1:6" x14ac:dyDescent="0.25">
      <c r="A348" s="135" t="s">
        <v>559</v>
      </c>
      <c r="B348" s="136" t="s">
        <v>560</v>
      </c>
      <c r="C348" s="135" t="s">
        <v>612</v>
      </c>
      <c r="D348" s="137" t="s">
        <v>205</v>
      </c>
      <c r="E348" s="138"/>
      <c r="F348" s="142">
        <f t="shared" si="33"/>
        <v>0</v>
      </c>
    </row>
    <row r="349" spans="1:6" ht="34.5" x14ac:dyDescent="0.25">
      <c r="A349" s="135" t="s">
        <v>561</v>
      </c>
      <c r="B349" s="136" t="s">
        <v>616</v>
      </c>
      <c r="C349" s="135" t="s">
        <v>612</v>
      </c>
      <c r="D349" s="137" t="s">
        <v>205</v>
      </c>
      <c r="E349" s="138"/>
      <c r="F349" s="142">
        <f t="shared" si="33"/>
        <v>0</v>
      </c>
    </row>
    <row r="350" spans="1:6" x14ac:dyDescent="0.25">
      <c r="A350" s="239" t="s">
        <v>562</v>
      </c>
      <c r="B350" s="239"/>
      <c r="C350" s="239"/>
      <c r="D350" s="239"/>
      <c r="E350" s="140"/>
      <c r="F350" s="146">
        <f>SUM(F344:F349)</f>
        <v>0</v>
      </c>
    </row>
    <row r="351" spans="1:6" x14ac:dyDescent="0.25">
      <c r="A351" s="147"/>
      <c r="B351" s="168"/>
      <c r="C351" s="147"/>
      <c r="D351" s="169"/>
      <c r="E351" s="138"/>
      <c r="F351" s="139"/>
    </row>
    <row r="352" spans="1:6" x14ac:dyDescent="0.25">
      <c r="A352" s="127" t="s">
        <v>563</v>
      </c>
      <c r="B352" s="240" t="s">
        <v>564</v>
      </c>
      <c r="C352" s="240"/>
      <c r="D352" s="240"/>
      <c r="E352" s="133"/>
      <c r="F352" s="134"/>
    </row>
    <row r="353" spans="1:6" ht="34.5" x14ac:dyDescent="0.25">
      <c r="A353" s="135" t="s">
        <v>565</v>
      </c>
      <c r="B353" s="148" t="s">
        <v>617</v>
      </c>
      <c r="C353" s="135" t="s">
        <v>566</v>
      </c>
      <c r="D353" s="137" t="s">
        <v>205</v>
      </c>
      <c r="E353" s="138"/>
      <c r="F353" s="142">
        <f>E353*D353</f>
        <v>0</v>
      </c>
    </row>
    <row r="354" spans="1:6" x14ac:dyDescent="0.25">
      <c r="A354" s="135" t="s">
        <v>567</v>
      </c>
      <c r="B354" s="136" t="s">
        <v>568</v>
      </c>
      <c r="C354" s="135" t="s">
        <v>566</v>
      </c>
      <c r="D354" s="137" t="s">
        <v>205</v>
      </c>
      <c r="E354" s="138"/>
      <c r="F354" s="142">
        <f t="shared" ref="F354:F355" si="34">E354*D354</f>
        <v>0</v>
      </c>
    </row>
    <row r="355" spans="1:6" x14ac:dyDescent="0.25">
      <c r="A355" s="135" t="s">
        <v>569</v>
      </c>
      <c r="B355" s="136" t="s">
        <v>570</v>
      </c>
      <c r="C355" s="135" t="s">
        <v>571</v>
      </c>
      <c r="D355" s="137" t="s">
        <v>205</v>
      </c>
      <c r="E355" s="138"/>
      <c r="F355" s="142">
        <f t="shared" si="34"/>
        <v>0</v>
      </c>
    </row>
    <row r="356" spans="1:6" x14ac:dyDescent="0.25">
      <c r="A356" s="239" t="s">
        <v>572</v>
      </c>
      <c r="B356" s="239"/>
      <c r="C356" s="239"/>
      <c r="D356" s="239"/>
      <c r="E356" s="140"/>
      <c r="F356" s="146">
        <f>SUM(F353:F355)</f>
        <v>0</v>
      </c>
    </row>
    <row r="357" spans="1:6" x14ac:dyDescent="0.25">
      <c r="A357" s="239" t="s">
        <v>573</v>
      </c>
      <c r="B357" s="239"/>
      <c r="C357" s="239"/>
      <c r="D357" s="239"/>
      <c r="E357" s="140"/>
      <c r="F357" s="146">
        <f>SUM(F356,F350,F341,F335,F327,F320,F315)</f>
        <v>0</v>
      </c>
    </row>
    <row r="358" spans="1:6" x14ac:dyDescent="0.25">
      <c r="A358" s="179" t="s">
        <v>574</v>
      </c>
      <c r="B358" s="179"/>
      <c r="C358" s="179"/>
      <c r="D358" s="179"/>
      <c r="E358" s="179"/>
      <c r="F358" s="179"/>
    </row>
    <row r="359" spans="1:6" x14ac:dyDescent="0.25">
      <c r="A359" s="180"/>
      <c r="B359" s="180"/>
      <c r="C359" s="180"/>
      <c r="D359" s="180"/>
      <c r="E359" s="180"/>
      <c r="F359" s="180"/>
    </row>
    <row r="360" spans="1:6" x14ac:dyDescent="0.25">
      <c r="A360" s="181"/>
      <c r="B360" s="181"/>
      <c r="C360" s="181"/>
      <c r="D360" s="181"/>
      <c r="E360" s="181"/>
      <c r="F360" s="181"/>
    </row>
    <row r="361" spans="1:6" x14ac:dyDescent="0.25">
      <c r="A361" s="149" t="s">
        <v>574</v>
      </c>
      <c r="B361" s="149" t="s">
        <v>3</v>
      </c>
      <c r="C361" s="149" t="s">
        <v>4</v>
      </c>
      <c r="D361" s="149" t="s">
        <v>5</v>
      </c>
      <c r="E361" s="150" t="s">
        <v>6</v>
      </c>
      <c r="F361" s="150" t="s">
        <v>7</v>
      </c>
    </row>
    <row r="362" spans="1:6" x14ac:dyDescent="0.25">
      <c r="A362" s="151" t="s">
        <v>575</v>
      </c>
      <c r="B362" s="152" t="s">
        <v>576</v>
      </c>
      <c r="C362" s="153"/>
      <c r="D362" s="154"/>
      <c r="E362" s="155"/>
      <c r="F362" s="155"/>
    </row>
    <row r="363" spans="1:6" x14ac:dyDescent="0.25">
      <c r="A363" s="156" t="s">
        <v>577</v>
      </c>
      <c r="B363" s="157" t="s">
        <v>578</v>
      </c>
      <c r="C363" s="156" t="s">
        <v>579</v>
      </c>
      <c r="D363" s="12" t="s">
        <v>580</v>
      </c>
      <c r="E363" s="90"/>
      <c r="F363" s="158">
        <f>E363*D363</f>
        <v>0</v>
      </c>
    </row>
    <row r="364" spans="1:6" x14ac:dyDescent="0.25">
      <c r="A364" s="156" t="s">
        <v>581</v>
      </c>
      <c r="B364" s="98" t="s">
        <v>386</v>
      </c>
      <c r="C364" s="156" t="s">
        <v>579</v>
      </c>
      <c r="D364" s="12" t="s">
        <v>582</v>
      </c>
      <c r="E364" s="90"/>
      <c r="F364" s="158">
        <f t="shared" ref="F364:F369" si="35">E364*D364</f>
        <v>0</v>
      </c>
    </row>
    <row r="365" spans="1:6" x14ac:dyDescent="0.25">
      <c r="A365" s="156" t="s">
        <v>583</v>
      </c>
      <c r="B365" s="98" t="s">
        <v>584</v>
      </c>
      <c r="C365" s="156" t="s">
        <v>579</v>
      </c>
      <c r="D365" s="12" t="s">
        <v>585</v>
      </c>
      <c r="E365" s="159"/>
      <c r="F365" s="158">
        <f>E365*D365</f>
        <v>0</v>
      </c>
    </row>
    <row r="366" spans="1:6" x14ac:dyDescent="0.25">
      <c r="A366" s="156" t="s">
        <v>586</v>
      </c>
      <c r="B366" s="98" t="s">
        <v>587</v>
      </c>
      <c r="C366" s="156" t="s">
        <v>579</v>
      </c>
      <c r="D366" s="12" t="s">
        <v>368</v>
      </c>
      <c r="E366" s="90"/>
      <c r="F366" s="158">
        <f t="shared" si="35"/>
        <v>0</v>
      </c>
    </row>
    <row r="367" spans="1:6" x14ac:dyDescent="0.25">
      <c r="A367" s="156" t="s">
        <v>588</v>
      </c>
      <c r="B367" s="98" t="s">
        <v>589</v>
      </c>
      <c r="C367" s="156" t="s">
        <v>579</v>
      </c>
      <c r="D367" s="12" t="s">
        <v>590</v>
      </c>
      <c r="E367" s="90"/>
      <c r="F367" s="158">
        <f t="shared" si="35"/>
        <v>0</v>
      </c>
    </row>
    <row r="368" spans="1:6" ht="23" x14ac:dyDescent="0.25">
      <c r="A368" s="156" t="s">
        <v>591</v>
      </c>
      <c r="B368" s="160" t="s">
        <v>592</v>
      </c>
      <c r="C368" s="161" t="s">
        <v>82</v>
      </c>
      <c r="D368" s="12" t="s">
        <v>593</v>
      </c>
      <c r="E368" s="90"/>
      <c r="F368" s="158">
        <f t="shared" si="35"/>
        <v>0</v>
      </c>
    </row>
    <row r="369" spans="1:6" x14ac:dyDescent="0.25">
      <c r="A369" s="156" t="s">
        <v>594</v>
      </c>
      <c r="B369" s="160" t="s">
        <v>595</v>
      </c>
      <c r="C369" s="105" t="s">
        <v>14</v>
      </c>
      <c r="D369" s="12" t="s">
        <v>596</v>
      </c>
      <c r="E369" s="90"/>
      <c r="F369" s="158">
        <f t="shared" si="35"/>
        <v>0</v>
      </c>
    </row>
    <row r="370" spans="1:6" x14ac:dyDescent="0.25">
      <c r="A370" s="156" t="s">
        <v>597</v>
      </c>
      <c r="B370" s="160" t="s">
        <v>598</v>
      </c>
      <c r="C370" s="161" t="s">
        <v>82</v>
      </c>
      <c r="D370" s="12" t="s">
        <v>593</v>
      </c>
      <c r="E370" s="162"/>
      <c r="F370" s="158">
        <f>E370*D370</f>
        <v>0</v>
      </c>
    </row>
    <row r="371" spans="1:6" x14ac:dyDescent="0.25">
      <c r="A371" s="156" t="s">
        <v>599</v>
      </c>
      <c r="B371" s="98" t="s">
        <v>600</v>
      </c>
      <c r="C371" s="105" t="s">
        <v>14</v>
      </c>
      <c r="D371" s="12" t="s">
        <v>601</v>
      </c>
      <c r="E371" s="162"/>
      <c r="F371" s="158">
        <f>E371*D371</f>
        <v>0</v>
      </c>
    </row>
    <row r="372" spans="1:6" x14ac:dyDescent="0.25">
      <c r="A372" s="182" t="s">
        <v>602</v>
      </c>
      <c r="B372" s="183"/>
      <c r="C372" s="183"/>
      <c r="D372" s="183"/>
      <c r="E372" s="184"/>
      <c r="F372" s="163">
        <f>F363+F364+F365+F366+F367+F368+F369+F370+F371</f>
        <v>0</v>
      </c>
    </row>
    <row r="373" spans="1:6" x14ac:dyDescent="0.25">
      <c r="A373" s="179" t="s">
        <v>603</v>
      </c>
      <c r="B373" s="179"/>
      <c r="C373" s="179"/>
      <c r="D373" s="179"/>
      <c r="E373" s="179"/>
      <c r="F373" s="179"/>
    </row>
    <row r="374" spans="1:6" x14ac:dyDescent="0.25">
      <c r="A374" s="180"/>
      <c r="B374" s="180"/>
      <c r="C374" s="180"/>
      <c r="D374" s="180"/>
      <c r="E374" s="180"/>
      <c r="F374" s="180"/>
    </row>
    <row r="375" spans="1:6" x14ac:dyDescent="0.25">
      <c r="A375" s="181"/>
      <c r="B375" s="181"/>
      <c r="C375" s="181"/>
      <c r="D375" s="181"/>
      <c r="E375" s="181"/>
      <c r="F375" s="181"/>
    </row>
    <row r="376" spans="1:6" x14ac:dyDescent="0.25">
      <c r="A376" s="164"/>
      <c r="B376" s="185" t="s">
        <v>603</v>
      </c>
      <c r="C376" s="186"/>
      <c r="D376" s="186"/>
      <c r="E376" s="186"/>
      <c r="F376" s="187"/>
    </row>
    <row r="377" spans="1:6" x14ac:dyDescent="0.25">
      <c r="A377" s="164" t="s">
        <v>575</v>
      </c>
      <c r="B377" s="188" t="s">
        <v>604</v>
      </c>
      <c r="C377" s="189"/>
      <c r="D377" s="189"/>
      <c r="E377" s="190"/>
      <c r="F377" s="165">
        <f>F189</f>
        <v>0</v>
      </c>
    </row>
    <row r="378" spans="1:6" x14ac:dyDescent="0.25">
      <c r="A378" s="164" t="s">
        <v>605</v>
      </c>
      <c r="B378" s="188" t="s">
        <v>606</v>
      </c>
      <c r="C378" s="189"/>
      <c r="D378" s="189"/>
      <c r="E378" s="190"/>
      <c r="F378" s="165">
        <f>F307</f>
        <v>0</v>
      </c>
    </row>
    <row r="379" spans="1:6" x14ac:dyDescent="0.25">
      <c r="A379" s="164" t="s">
        <v>607</v>
      </c>
      <c r="B379" s="170" t="s">
        <v>608</v>
      </c>
      <c r="C379" s="171"/>
      <c r="D379" s="171"/>
      <c r="E379" s="172"/>
      <c r="F379" s="165">
        <f>F357</f>
        <v>0</v>
      </c>
    </row>
    <row r="380" spans="1:6" x14ac:dyDescent="0.25">
      <c r="A380" s="164" t="s">
        <v>609</v>
      </c>
      <c r="B380" s="173" t="s">
        <v>610</v>
      </c>
      <c r="C380" s="174"/>
      <c r="D380" s="174"/>
      <c r="E380" s="175"/>
      <c r="F380" s="165">
        <f>F372</f>
        <v>0</v>
      </c>
    </row>
    <row r="381" spans="1:6" x14ac:dyDescent="0.25">
      <c r="A381" s="176" t="s">
        <v>602</v>
      </c>
      <c r="B381" s="177"/>
      <c r="C381" s="177"/>
      <c r="D381" s="177"/>
      <c r="E381" s="178"/>
      <c r="F381" s="166">
        <f>SUM(F377:F380)</f>
        <v>0</v>
      </c>
    </row>
  </sheetData>
  <mergeCells count="93">
    <mergeCell ref="A90:F90"/>
    <mergeCell ref="A2:F2"/>
    <mergeCell ref="A3:F3"/>
    <mergeCell ref="A4:F6"/>
    <mergeCell ref="A12:F12"/>
    <mergeCell ref="A25:F25"/>
    <mergeCell ref="A33:F33"/>
    <mergeCell ref="A42:F42"/>
    <mergeCell ref="A50:F50"/>
    <mergeCell ref="A58:F58"/>
    <mergeCell ref="A69:F69"/>
    <mergeCell ref="A82:F82"/>
    <mergeCell ref="A171:F171"/>
    <mergeCell ref="A100:F100"/>
    <mergeCell ref="A110:F110"/>
    <mergeCell ref="A119:F119"/>
    <mergeCell ref="A127:F127"/>
    <mergeCell ref="B128:F128"/>
    <mergeCell ref="C129:F129"/>
    <mergeCell ref="C133:F133"/>
    <mergeCell ref="C135:F135"/>
    <mergeCell ref="C141:F141"/>
    <mergeCell ref="C150:F150"/>
    <mergeCell ref="A157:F157"/>
    <mergeCell ref="A217:F217"/>
    <mergeCell ref="A180:F180"/>
    <mergeCell ref="A190:F192"/>
    <mergeCell ref="B193:D193"/>
    <mergeCell ref="C195:D195"/>
    <mergeCell ref="C196:D196"/>
    <mergeCell ref="A205:D205"/>
    <mergeCell ref="A206:F206"/>
    <mergeCell ref="C207:D207"/>
    <mergeCell ref="A212:D212"/>
    <mergeCell ref="A213:F213"/>
    <mergeCell ref="A216:D216"/>
    <mergeCell ref="A249:F251"/>
    <mergeCell ref="C218:D218"/>
    <mergeCell ref="A224:D224"/>
    <mergeCell ref="A225:F225"/>
    <mergeCell ref="A230:D230"/>
    <mergeCell ref="A231:F231"/>
    <mergeCell ref="C232:D232"/>
    <mergeCell ref="A236:D236"/>
    <mergeCell ref="A237:F237"/>
    <mergeCell ref="C238:D238"/>
    <mergeCell ref="A247:D247"/>
    <mergeCell ref="A248:E248"/>
    <mergeCell ref="A283:F283"/>
    <mergeCell ref="B252:D252"/>
    <mergeCell ref="C254:D254"/>
    <mergeCell ref="A263:D263"/>
    <mergeCell ref="A264:F264"/>
    <mergeCell ref="C265:D265"/>
    <mergeCell ref="A270:D270"/>
    <mergeCell ref="A271:F271"/>
    <mergeCell ref="A274:D274"/>
    <mergeCell ref="A275:F275"/>
    <mergeCell ref="C276:D276"/>
    <mergeCell ref="A282:D282"/>
    <mergeCell ref="A315:D315"/>
    <mergeCell ref="A288:D288"/>
    <mergeCell ref="A289:F289"/>
    <mergeCell ref="C290:D290"/>
    <mergeCell ref="A294:D294"/>
    <mergeCell ref="A295:F295"/>
    <mergeCell ref="C296:D296"/>
    <mergeCell ref="A305:D305"/>
    <mergeCell ref="A306:E306"/>
    <mergeCell ref="A307:E307"/>
    <mergeCell ref="A308:F310"/>
    <mergeCell ref="A311:F311"/>
    <mergeCell ref="A357:D357"/>
    <mergeCell ref="A320:D320"/>
    <mergeCell ref="B322:D322"/>
    <mergeCell ref="A327:D327"/>
    <mergeCell ref="B329:D329"/>
    <mergeCell ref="A335:D335"/>
    <mergeCell ref="B337:D337"/>
    <mergeCell ref="A341:D341"/>
    <mergeCell ref="B343:D343"/>
    <mergeCell ref="A350:D350"/>
    <mergeCell ref="B352:D352"/>
    <mergeCell ref="A356:D356"/>
    <mergeCell ref="B379:E379"/>
    <mergeCell ref="B380:E380"/>
    <mergeCell ref="A381:E381"/>
    <mergeCell ref="A358:F360"/>
    <mergeCell ref="A372:E372"/>
    <mergeCell ref="A373:F375"/>
    <mergeCell ref="B376:F376"/>
    <mergeCell ref="B377:E377"/>
    <mergeCell ref="B378:E3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6 EP YIKARWA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ATP INFO</dc:creator>
  <cp:lastModifiedBy>ATP INFO</cp:lastModifiedBy>
  <dcterms:created xsi:type="dcterms:W3CDTF">2026-04-07T11:47:33Z</dcterms:created>
  <dcterms:modified xsi:type="dcterms:W3CDTF">2026-04-10T11:41:59Z</dcterms:modified>
</cp:coreProperties>
</file>